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9315" firstSheet="2" activeTab="5"/>
  </bookViews>
  <sheets>
    <sheet name="Лист2" sheetId="2" r:id="rId1"/>
    <sheet name="Лист3" sheetId="3" r:id="rId2"/>
    <sheet name="Лист1" sheetId="12" r:id="rId3"/>
    <sheet name="35 группа (2017-2020) " sheetId="9" r:id="rId4"/>
    <sheet name="25 группа (2018-2021)" sheetId="10" r:id="rId5"/>
    <sheet name="15 группа (2019-2022)" sheetId="11" r:id="rId6"/>
  </sheets>
  <definedNames>
    <definedName name="_xlnm.Print_Area" localSheetId="5">'15 группа (2019-2022)'!$A$1:$P$79</definedName>
  </definedNames>
  <calcPr calcId="125725"/>
</workbook>
</file>

<file path=xl/calcChain.xml><?xml version="1.0" encoding="utf-8"?>
<calcChain xmlns="http://schemas.openxmlformats.org/spreadsheetml/2006/main">
  <c r="L21" i="11"/>
  <c r="L8"/>
  <c r="K31"/>
  <c r="K21"/>
  <c r="K8"/>
  <c r="K21" i="10"/>
  <c r="J21"/>
  <c r="I21"/>
  <c r="H21"/>
  <c r="G21"/>
  <c r="F21"/>
  <c r="D21"/>
  <c r="D58" i="11"/>
  <c r="D57" s="1"/>
  <c r="O57"/>
  <c r="N57"/>
  <c r="L57"/>
  <c r="K57"/>
  <c r="J57"/>
  <c r="G57"/>
  <c r="F57"/>
  <c r="E57"/>
  <c r="D55"/>
  <c r="D54" s="1"/>
  <c r="O54"/>
  <c r="N54"/>
  <c r="H54"/>
  <c r="G54"/>
  <c r="F54"/>
  <c r="E54"/>
  <c r="D50"/>
  <c r="D49" s="1"/>
  <c r="O49"/>
  <c r="N49"/>
  <c r="N40" s="1"/>
  <c r="L49"/>
  <c r="K49"/>
  <c r="H49"/>
  <c r="G49"/>
  <c r="F49"/>
  <c r="E49"/>
  <c r="D46"/>
  <c r="D45" s="1"/>
  <c r="L45"/>
  <c r="K45"/>
  <c r="H45"/>
  <c r="G45"/>
  <c r="F45"/>
  <c r="E45"/>
  <c r="D42"/>
  <c r="D41" s="1"/>
  <c r="D40" s="1"/>
  <c r="D39" s="1"/>
  <c r="J41"/>
  <c r="I41"/>
  <c r="I40" s="1"/>
  <c r="H41"/>
  <c r="G41"/>
  <c r="G40" s="1"/>
  <c r="F41"/>
  <c r="E41"/>
  <c r="E40" s="1"/>
  <c r="E39" s="1"/>
  <c r="O40"/>
  <c r="L40"/>
  <c r="J40"/>
  <c r="H40"/>
  <c r="F40"/>
  <c r="F39" s="1"/>
  <c r="D38"/>
  <c r="D37"/>
  <c r="D36"/>
  <c r="D35"/>
  <c r="D34"/>
  <c r="D33"/>
  <c r="D32"/>
  <c r="D31" s="1"/>
  <c r="D30" s="1"/>
  <c r="O31"/>
  <c r="N31"/>
  <c r="N30" s="1"/>
  <c r="L31"/>
  <c r="J31"/>
  <c r="J30" s="1"/>
  <c r="I31"/>
  <c r="I30" s="1"/>
  <c r="H31"/>
  <c r="G31"/>
  <c r="G30" s="1"/>
  <c r="F31"/>
  <c r="E31"/>
  <c r="E30" s="1"/>
  <c r="E61" s="1"/>
  <c r="O30"/>
  <c r="L30"/>
  <c r="H30"/>
  <c r="F30"/>
  <c r="O26"/>
  <c r="N26"/>
  <c r="M26"/>
  <c r="L26"/>
  <c r="K26"/>
  <c r="J26"/>
  <c r="I26"/>
  <c r="H26"/>
  <c r="G26"/>
  <c r="F26"/>
  <c r="D26"/>
  <c r="O21"/>
  <c r="N21"/>
  <c r="J21"/>
  <c r="I21"/>
  <c r="H21"/>
  <c r="G21"/>
  <c r="F21"/>
  <c r="D21"/>
  <c r="J17"/>
  <c r="I17"/>
  <c r="H17"/>
  <c r="G17"/>
  <c r="F17"/>
  <c r="D17"/>
  <c r="O8"/>
  <c r="N8"/>
  <c r="J8"/>
  <c r="I8"/>
  <c r="H8"/>
  <c r="H7" s="1"/>
  <c r="H61" s="1"/>
  <c r="G8"/>
  <c r="F8"/>
  <c r="D8"/>
  <c r="O7"/>
  <c r="O61" s="1"/>
  <c r="L7"/>
  <c r="L61" s="1"/>
  <c r="K7"/>
  <c r="I7"/>
  <c r="G7"/>
  <c r="D7"/>
  <c r="D26" i="10"/>
  <c r="D17"/>
  <c r="D8" s="1"/>
  <c r="D7" s="1"/>
  <c r="D57"/>
  <c r="D56" s="1"/>
  <c r="O56"/>
  <c r="N56"/>
  <c r="L56"/>
  <c r="K56"/>
  <c r="J56"/>
  <c r="G56"/>
  <c r="F56"/>
  <c r="E56"/>
  <c r="D54"/>
  <c r="D53" s="1"/>
  <c r="O53"/>
  <c r="N53"/>
  <c r="H53"/>
  <c r="G53"/>
  <c r="F53"/>
  <c r="E53"/>
  <c r="D49"/>
  <c r="D48" s="1"/>
  <c r="O48"/>
  <c r="N48"/>
  <c r="L48"/>
  <c r="K48"/>
  <c r="H48"/>
  <c r="G48"/>
  <c r="F48"/>
  <c r="E48"/>
  <c r="D45"/>
  <c r="D44" s="1"/>
  <c r="L44"/>
  <c r="K44"/>
  <c r="H44"/>
  <c r="G44"/>
  <c r="F44"/>
  <c r="E44"/>
  <c r="D41"/>
  <c r="D40" s="1"/>
  <c r="J40"/>
  <c r="J39" s="1"/>
  <c r="I40"/>
  <c r="I39" s="1"/>
  <c r="H40"/>
  <c r="H39" s="1"/>
  <c r="G40"/>
  <c r="F40"/>
  <c r="E40"/>
  <c r="O39"/>
  <c r="F39"/>
  <c r="F38" s="1"/>
  <c r="D37"/>
  <c r="O30"/>
  <c r="N30"/>
  <c r="L30"/>
  <c r="K30"/>
  <c r="J30"/>
  <c r="I30"/>
  <c r="I29" s="1"/>
  <c r="H30"/>
  <c r="H29" s="1"/>
  <c r="G30"/>
  <c r="E30"/>
  <c r="O29"/>
  <c r="O26"/>
  <c r="N26"/>
  <c r="M26"/>
  <c r="L26"/>
  <c r="K26"/>
  <c r="J26"/>
  <c r="I26"/>
  <c r="H26"/>
  <c r="G26"/>
  <c r="F26"/>
  <c r="O21"/>
  <c r="N21"/>
  <c r="L21"/>
  <c r="J17"/>
  <c r="J8" s="1"/>
  <c r="I17"/>
  <c r="H17"/>
  <c r="H8" s="1"/>
  <c r="G17"/>
  <c r="G8" s="1"/>
  <c r="G7" s="1"/>
  <c r="F17"/>
  <c r="O8"/>
  <c r="O7" s="1"/>
  <c r="N8"/>
  <c r="N7" s="1"/>
  <c r="L8"/>
  <c r="K8"/>
  <c r="I8"/>
  <c r="D55" i="9"/>
  <c r="O54"/>
  <c r="N54"/>
  <c r="L54"/>
  <c r="K54"/>
  <c r="J54"/>
  <c r="G54"/>
  <c r="F54"/>
  <c r="E54"/>
  <c r="D54"/>
  <c r="D52"/>
  <c r="O51"/>
  <c r="N51"/>
  <c r="H51"/>
  <c r="G51"/>
  <c r="F51"/>
  <c r="E51"/>
  <c r="D51"/>
  <c r="D47"/>
  <c r="O46"/>
  <c r="N46"/>
  <c r="L46"/>
  <c r="K46"/>
  <c r="H46"/>
  <c r="G46"/>
  <c r="F46"/>
  <c r="E46"/>
  <c r="D46"/>
  <c r="D43"/>
  <c r="L42"/>
  <c r="K42"/>
  <c r="H42"/>
  <c r="G42"/>
  <c r="F42"/>
  <c r="E42"/>
  <c r="D42"/>
  <c r="D39"/>
  <c r="J38"/>
  <c r="I38"/>
  <c r="H38"/>
  <c r="G38"/>
  <c r="F38"/>
  <c r="E38"/>
  <c r="D38"/>
  <c r="O37"/>
  <c r="N37"/>
  <c r="L37"/>
  <c r="K37"/>
  <c r="J37"/>
  <c r="I37"/>
  <c r="H37"/>
  <c r="G37"/>
  <c r="F37"/>
  <c r="E37"/>
  <c r="E36" s="1"/>
  <c r="D37"/>
  <c r="F36"/>
  <c r="D36"/>
  <c r="D35"/>
  <c r="D34"/>
  <c r="D33"/>
  <c r="D32"/>
  <c r="D31"/>
  <c r="D30"/>
  <c r="D29"/>
  <c r="O28"/>
  <c r="N28"/>
  <c r="L28"/>
  <c r="K28"/>
  <c r="J28"/>
  <c r="I28"/>
  <c r="H28"/>
  <c r="G28"/>
  <c r="F28"/>
  <c r="E28"/>
  <c r="D28"/>
  <c r="O27"/>
  <c r="N27"/>
  <c r="L27"/>
  <c r="K27"/>
  <c r="J27"/>
  <c r="I27"/>
  <c r="H27"/>
  <c r="G27"/>
  <c r="F27"/>
  <c r="E27"/>
  <c r="D27"/>
  <c r="D26"/>
  <c r="D25"/>
  <c r="D24"/>
  <c r="O23"/>
  <c r="N23"/>
  <c r="M23"/>
  <c r="L23"/>
  <c r="K23"/>
  <c r="J23"/>
  <c r="I23"/>
  <c r="H23"/>
  <c r="G23"/>
  <c r="F23"/>
  <c r="E23"/>
  <c r="D23"/>
  <c r="D22"/>
  <c r="D21"/>
  <c r="D20"/>
  <c r="O19"/>
  <c r="N19"/>
  <c r="L19"/>
  <c r="K19"/>
  <c r="J19"/>
  <c r="I19"/>
  <c r="H19"/>
  <c r="G19"/>
  <c r="F19"/>
  <c r="E19"/>
  <c r="D19"/>
  <c r="D18"/>
  <c r="D17"/>
  <c r="D16"/>
  <c r="J15"/>
  <c r="I15"/>
  <c r="H15"/>
  <c r="G15"/>
  <c r="F15"/>
  <c r="D15" s="1"/>
  <c r="D14"/>
  <c r="D13"/>
  <c r="D12"/>
  <c r="D11"/>
  <c r="D10"/>
  <c r="D9"/>
  <c r="O8"/>
  <c r="N8"/>
  <c r="L8"/>
  <c r="K8"/>
  <c r="J8"/>
  <c r="I8"/>
  <c r="H8"/>
  <c r="G8"/>
  <c r="F8"/>
  <c r="E8"/>
  <c r="O7"/>
  <c r="O58" s="1"/>
  <c r="N7"/>
  <c r="N58" s="1"/>
  <c r="N59" s="1"/>
  <c r="L7"/>
  <c r="L58" s="1"/>
  <c r="K7"/>
  <c r="K58" s="1"/>
  <c r="K59" s="1"/>
  <c r="J7"/>
  <c r="J58" s="1"/>
  <c r="I7"/>
  <c r="I58" s="1"/>
  <c r="I59" s="1"/>
  <c r="H7"/>
  <c r="H58" s="1"/>
  <c r="G7"/>
  <c r="G58" s="1"/>
  <c r="F7"/>
  <c r="F58" s="1"/>
  <c r="E7"/>
  <c r="E58" s="1"/>
  <c r="D8" l="1"/>
  <c r="D7" s="1"/>
  <c r="D58" s="1"/>
  <c r="J29" i="10"/>
  <c r="L39"/>
  <c r="K40" i="11"/>
  <c r="K30" s="1"/>
  <c r="L29" i="10"/>
  <c r="F7" i="11"/>
  <c r="F61" s="1"/>
  <c r="J7"/>
  <c r="N7"/>
  <c r="I61"/>
  <c r="K61"/>
  <c r="G61"/>
  <c r="K7" i="10"/>
  <c r="H7"/>
  <c r="H60" s="1"/>
  <c r="J7"/>
  <c r="J60" s="1"/>
  <c r="J61" i="11"/>
  <c r="I62" s="1"/>
  <c r="K62"/>
  <c r="D61"/>
  <c r="N61"/>
  <c r="N62" s="1"/>
  <c r="D36" i="10"/>
  <c r="I7"/>
  <c r="I60" s="1"/>
  <c r="I61" s="1"/>
  <c r="L7"/>
  <c r="L60" s="1"/>
  <c r="O60"/>
  <c r="G39"/>
  <c r="G29" s="1"/>
  <c r="G60" s="1"/>
  <c r="N39"/>
  <c r="N29" s="1"/>
  <c r="N60" s="1"/>
  <c r="N61" s="1"/>
  <c r="E39"/>
  <c r="E38" s="1"/>
  <c r="D39"/>
  <c r="D38" s="1"/>
  <c r="F8"/>
  <c r="F7" s="1"/>
  <c r="K39"/>
  <c r="K29" s="1"/>
  <c r="K60" s="1"/>
  <c r="K61" l="1"/>
  <c r="D35"/>
  <c r="E29"/>
  <c r="E60" s="1"/>
  <c r="D34" l="1"/>
  <c r="D33" l="1"/>
  <c r="D32" l="1"/>
  <c r="F30" l="1"/>
  <c r="F29" s="1"/>
  <c r="F60" s="1"/>
  <c r="D31"/>
  <c r="D30" s="1"/>
  <c r="D29" s="1"/>
  <c r="D60" s="1"/>
</calcChain>
</file>

<file path=xl/sharedStrings.xml><?xml version="1.0" encoding="utf-8"?>
<sst xmlns="http://schemas.openxmlformats.org/spreadsheetml/2006/main" count="652" uniqueCount="175">
  <si>
    <t xml:space="preserve">Индекс  </t>
  </si>
  <si>
    <t xml:space="preserve">Наименование циклов, дисциплин, профессиональных  модулей, МДК, практик </t>
  </si>
  <si>
    <t>Формы промежуточных аттистаций</t>
  </si>
  <si>
    <t xml:space="preserve">Учебная нагрузка обучающихся (час.) </t>
  </si>
  <si>
    <t xml:space="preserve">Распределение обязательной нагрузки по курсам и семестрам (час.) 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</si>
  <si>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</si>
  <si>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</si>
  <si>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</si>
  <si>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</si>
  <si>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</si>
  <si>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 уроков</t>
  </si>
  <si>
    <t>Практических и лабораторных занятий</t>
  </si>
  <si>
    <t>1 курс</t>
  </si>
  <si>
    <t>2 курс</t>
  </si>
  <si>
    <t>3 курс</t>
  </si>
  <si>
    <t>1 семестр</t>
  </si>
  <si>
    <t>2семестр</t>
  </si>
  <si>
    <t>3 семестр</t>
  </si>
  <si>
    <t>4 семестр</t>
  </si>
  <si>
    <t>5 семестр</t>
  </si>
  <si>
    <t>6 семестр</t>
  </si>
  <si>
    <t xml:space="preserve">нед. </t>
  </si>
  <si>
    <t xml:space="preserve">Общеобразовательный цикл </t>
  </si>
  <si>
    <t xml:space="preserve">0/8/1 </t>
  </si>
  <si>
    <t xml:space="preserve">Русский язык </t>
  </si>
  <si>
    <t>Литература</t>
  </si>
  <si>
    <t xml:space="preserve">Иностранный язык 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</si>
  <si>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</si>
  <si>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</si>
  <si>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</si>
  <si>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</si>
  <si>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</si>
  <si>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ОБЖ</t>
  </si>
  <si>
    <t>Э-2</t>
  </si>
  <si>
    <t>ДЗ</t>
  </si>
  <si>
    <t>0/1/2</t>
  </si>
  <si>
    <t>Математика</t>
  </si>
  <si>
    <t>Физика</t>
  </si>
  <si>
    <t>Информатика и ИКТ</t>
  </si>
  <si>
    <t xml:space="preserve">15/14/12 </t>
  </si>
  <si>
    <t>ОП.00</t>
  </si>
  <si>
    <t>ОП.01</t>
  </si>
  <si>
    <t>ОП.02</t>
  </si>
  <si>
    <t>ОП.03</t>
  </si>
  <si>
    <t xml:space="preserve">0/9/2 </t>
  </si>
  <si>
    <t>Башкирский язык</t>
  </si>
  <si>
    <t>Культура Башкортостана</t>
  </si>
  <si>
    <t>0/2/0</t>
  </si>
  <si>
    <t>ОП.04</t>
  </si>
  <si>
    <t>ОП.05</t>
  </si>
  <si>
    <t xml:space="preserve">Основы электротехники  </t>
  </si>
  <si>
    <t>ОП.07</t>
  </si>
  <si>
    <t>Безопасность жизнедеятельности</t>
  </si>
  <si>
    <t xml:space="preserve">Общепрофессиональный цикл, включая вариативную часть </t>
  </si>
  <si>
    <r>
      <t>Профессиональный цикл, включая вариативную часть</t>
    </r>
    <r>
      <rPr>
        <sz val="9"/>
        <color indexed="8"/>
        <rFont val="Times New Roman"/>
        <family val="1"/>
        <charset val="204"/>
      </rPr>
      <t xml:space="preserve"> </t>
    </r>
  </si>
  <si>
    <t xml:space="preserve">П.00 </t>
  </si>
  <si>
    <t>Профессиональные модули</t>
  </si>
  <si>
    <t xml:space="preserve">ПМ.00 </t>
  </si>
  <si>
    <t xml:space="preserve">ПМ.01 </t>
  </si>
  <si>
    <t>МДК 01.01</t>
  </si>
  <si>
    <t>МДК 02.01</t>
  </si>
  <si>
    <t xml:space="preserve">ПМ.02 </t>
  </si>
  <si>
    <t xml:space="preserve">УП 01 </t>
  </si>
  <si>
    <t xml:space="preserve">ПП.01 </t>
  </si>
  <si>
    <t xml:space="preserve">УП 02 </t>
  </si>
  <si>
    <t xml:space="preserve">ПП.02 </t>
  </si>
  <si>
    <t xml:space="preserve">ПМ.03 </t>
  </si>
  <si>
    <t>МДК 03.01</t>
  </si>
  <si>
    <t>МДК 03.02</t>
  </si>
  <si>
    <t xml:space="preserve">УП.03 </t>
  </si>
  <si>
    <t>ПП.03</t>
  </si>
  <si>
    <t>МДК 04.01.</t>
  </si>
  <si>
    <t xml:space="preserve">ПМ.04 </t>
  </si>
  <si>
    <t xml:space="preserve">УП.04 </t>
  </si>
  <si>
    <t xml:space="preserve">Вождение автомобиля </t>
  </si>
  <si>
    <t xml:space="preserve">ФК </t>
  </si>
  <si>
    <t xml:space="preserve">Физическая культура   </t>
  </si>
  <si>
    <t>Э-3</t>
  </si>
  <si>
    <t>З</t>
  </si>
  <si>
    <t>Э*</t>
  </si>
  <si>
    <t xml:space="preserve">ВСЕГО </t>
  </si>
  <si>
    <t xml:space="preserve">УП.00 </t>
  </si>
  <si>
    <t xml:space="preserve">ПП.00 </t>
  </si>
  <si>
    <t xml:space="preserve">Производственная практика(всего) </t>
  </si>
  <si>
    <t xml:space="preserve">Учебная практика (всего) </t>
  </si>
  <si>
    <t xml:space="preserve"> Промежуточная аттестация    </t>
  </si>
  <si>
    <t>ПА.00</t>
  </si>
  <si>
    <t xml:space="preserve">ГИА.00 </t>
  </si>
  <si>
    <r>
      <rPr>
        <b/>
        <sz val="9"/>
        <color theme="1"/>
        <rFont val="Times New Roman"/>
        <family val="1"/>
        <charset val="204"/>
      </rPr>
      <t>Государственная (итоговая)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Times New Roman"/>
        <family val="1"/>
        <charset val="204"/>
      </rPr>
      <t>аттестация</t>
    </r>
  </si>
  <si>
    <t xml:space="preserve">Дисциплин и МДК </t>
  </si>
  <si>
    <t xml:space="preserve">Учебной практики </t>
  </si>
  <si>
    <t xml:space="preserve">Производственной практики </t>
  </si>
  <si>
    <t>Зачётов</t>
  </si>
  <si>
    <t xml:space="preserve">Дифференцированных  зачётов </t>
  </si>
  <si>
    <t xml:space="preserve">Экзаменов </t>
  </si>
  <si>
    <t xml:space="preserve">Консультации: </t>
  </si>
  <si>
    <r>
      <rPr>
        <b/>
        <sz val="11"/>
        <color theme="1"/>
        <rFont val="Times New Roman"/>
        <family val="1"/>
        <charset val="204"/>
      </rPr>
      <t>ВСЕГО КОНСУЛЬТАЦИЙ:</t>
    </r>
    <r>
      <rPr>
        <sz val="11"/>
        <color theme="1"/>
        <rFont val="Times New Roman"/>
        <family val="1"/>
        <charset val="204"/>
      </rPr>
      <t xml:space="preserve"> </t>
    </r>
  </si>
  <si>
    <t>2 нед.</t>
  </si>
  <si>
    <t xml:space="preserve">Обязательная часть цикловППКРС и раздел «Физическая культура»  </t>
  </si>
  <si>
    <t xml:space="preserve">ВСЕГО: ППКРС, Обязательная часть циклов ППКРС и раздел «Физическая культура» </t>
  </si>
  <si>
    <t xml:space="preserve">Условные обозначения: З – зачёт, ДЗ – дифференцированный зачёт, Э – экзамен;      </t>
  </si>
  <si>
    <t xml:space="preserve">* количество часов, отводимых на экзамен по учебной дисциплине физическая культура, входит в общую нагрузку по предмету     </t>
  </si>
  <si>
    <t xml:space="preserve">Основы технического черчения </t>
  </si>
  <si>
    <t xml:space="preserve">Основы материаловедения и общеслесарные работы  </t>
  </si>
  <si>
    <t>Техническая механика с основами технических измерении.</t>
  </si>
  <si>
    <t>Охрана труда (вариативная часть)</t>
  </si>
  <si>
    <t>Технологии монтажа, технического обслуживания и ремонта производственных силовых и осветительных электроустановок</t>
  </si>
  <si>
    <t xml:space="preserve">Монтаж, техническое обслуживание и ремонт производственных силовых и осветительных электроустановок </t>
  </si>
  <si>
    <t xml:space="preserve">Монтаж, ТО  и ремонт производственных силовых и осветительных электроустановок </t>
  </si>
  <si>
    <t xml:space="preserve">Обслуживание и ремонт электропроводок </t>
  </si>
  <si>
    <t>Технологии обслуживания и ремонта внутренних и наружных силовых и осветительных электопроводок</t>
  </si>
  <si>
    <t>Технология наладки электродвигателей, генераторов,трансформаторов,пускорегулирующей и защитной аппаратуры</t>
  </si>
  <si>
    <t>Технология капитального ремонта электродвигателей,генераторов, трансформаторов</t>
  </si>
  <si>
    <t>Ремонт и наладка электродвигателей, генераторов, трансформаторов, пускорегулирующей и защитной аппаратуры</t>
  </si>
  <si>
    <t>Монтаж и обслуживание воздушных линий электропередач напряжением 0,4 кВ и 10 кВ</t>
  </si>
  <si>
    <t>Технология монтажа и технического обслуживания воздушных линий электропередач напряжением 0,4 кВ</t>
  </si>
  <si>
    <t xml:space="preserve">ТРАНСПОРТИРОВКА ГРУЗОВ  </t>
  </si>
  <si>
    <t>Теоретическая подготовка водителей категории "С"</t>
  </si>
  <si>
    <t xml:space="preserve">ПМ.05 </t>
  </si>
  <si>
    <t>Э-1</t>
  </si>
  <si>
    <t>МДК 05.01.</t>
  </si>
  <si>
    <t xml:space="preserve">УП.05 </t>
  </si>
  <si>
    <t>МДК.01.01Технологии монтажа, технического обслуживания и ремонта производственных силовых и осветительных электроустановок</t>
  </si>
  <si>
    <t>МДК.02.01Технологии обслуживания и ремонта внутренних и наружных силовых и осветительных электопроводок</t>
  </si>
  <si>
    <t>МДК.03.01Технология наладки электродвигателей, генераторов,трансформаторов,пускорегулирующей и защитной аппаратуры</t>
  </si>
  <si>
    <t>МДК.04.01Технология монтажа и технического обслуживания воздушных линий электропередач напряжением 0,4 кВ</t>
  </si>
  <si>
    <t>В конце второго курса проводится экзамены по русскому языку и литературе, математике, физике.</t>
  </si>
  <si>
    <t xml:space="preserve"> Экзамен по вождению в ГИБДД проводится за счет часов, отведенных на вождение.</t>
  </si>
  <si>
    <t>За счет консультации  на втором курсе проводятся учебные сборы в количестве 35 часов.</t>
  </si>
  <si>
    <t xml:space="preserve">Подготовка выпускной квалификационной  работы </t>
  </si>
  <si>
    <t xml:space="preserve">За счет консультации отведено 42 часа на выполнениевыпускной квалификационной  работы </t>
  </si>
  <si>
    <t>Сверх учебного плана отводится 72 часов на вождение автомобилей категории "С", которые проводятся индивидуально с каждым обучающимся в дни теоретических занятий, выполняемое во внеурочное время.</t>
  </si>
  <si>
    <t xml:space="preserve">0/9/3 </t>
  </si>
  <si>
    <t>ОУДБ</t>
  </si>
  <si>
    <t>Базовые общеобразовательные  учебные дисциплины</t>
  </si>
  <si>
    <t>Русский язык и литература</t>
  </si>
  <si>
    <t xml:space="preserve">ОУД.02 </t>
  </si>
  <si>
    <t xml:space="preserve">ОУД.03 </t>
  </si>
  <si>
    <t xml:space="preserve">ОУД.04 </t>
  </si>
  <si>
    <t xml:space="preserve">ОУД.05 </t>
  </si>
  <si>
    <t>ОУД.06</t>
  </si>
  <si>
    <t>ОУД.07</t>
  </si>
  <si>
    <t xml:space="preserve">Естествознание </t>
  </si>
  <si>
    <t>Биология с основами экологии</t>
  </si>
  <si>
    <t>География</t>
  </si>
  <si>
    <t>ОУДП</t>
  </si>
  <si>
    <t>ОУДД</t>
  </si>
  <si>
    <t>Дополнительные  общеобразовательные  учебные дисциплины</t>
  </si>
  <si>
    <t>0/9/1</t>
  </si>
  <si>
    <t>Заместитель директора                                      Р.Р. Кагарманов</t>
  </si>
  <si>
    <t>5 нед.</t>
  </si>
  <si>
    <t>1нед.</t>
  </si>
  <si>
    <t>Устройство, техническое обслуживание и ремонт автомобилей(вариативная часть)</t>
  </si>
  <si>
    <t>ОУД.01</t>
  </si>
  <si>
    <t>ОУД.08</t>
  </si>
  <si>
    <t>ОУД.09</t>
  </si>
  <si>
    <t>ОДП.01</t>
  </si>
  <si>
    <t>ОДП.02</t>
  </si>
  <si>
    <t>ОДП03</t>
  </si>
  <si>
    <t>ОДД.01</t>
  </si>
  <si>
    <t>ОДД.02</t>
  </si>
  <si>
    <t>ОДД.03</t>
  </si>
  <si>
    <t>ОП.06</t>
  </si>
  <si>
    <t>Физика на производстве/Основы предпринимательства</t>
  </si>
  <si>
    <t>Профильные общеобразовательные учебные дисциплины</t>
  </si>
  <si>
    <t>ОУД.05</t>
  </si>
  <si>
    <t>ОУД.10</t>
  </si>
  <si>
    <t>Индивидуальный учебный проект</t>
  </si>
  <si>
    <t xml:space="preserve">За счет консультации отведено 50 часов  на выполнение выпускной квалификационной  работы </t>
  </si>
  <si>
    <t>Физика на производстве/Основы финансовой грамотности</t>
  </si>
  <si>
    <t>ОДП.03</t>
  </si>
  <si>
    <t>ОДП.04</t>
  </si>
  <si>
    <t>Астрономия</t>
  </si>
  <si>
    <t>Родной язык и литература</t>
  </si>
  <si>
    <t xml:space="preserve">Физика на производстве/Основы финансовой грамотности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</si>
</sst>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/>
    <xf numFmtId="0" fontId="2" fillId="0" borderId="4" xfId="0" applyFont="1" applyBorder="1"/>
    <xf numFmtId="0" fontId="6" fillId="0" borderId="0" xfId="0" applyFont="1"/>
    <xf numFmtId="0" fontId="3" fillId="0" borderId="4" xfId="0" applyFont="1" applyBorder="1" applyAlignment="1"/>
    <xf numFmtId="0" fontId="5" fillId="0" borderId="4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/>
    <xf numFmtId="0" fontId="6" fillId="0" borderId="1" xfId="0" applyFont="1" applyBorder="1" applyAlignment="1">
      <alignment wrapText="1"/>
    </xf>
    <xf numFmtId="0" fontId="3" fillId="0" borderId="22" xfId="0" applyFont="1" applyBorder="1"/>
    <xf numFmtId="0" fontId="0" fillId="0" borderId="1" xfId="0" applyBorder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2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/>
    <xf numFmtId="0" fontId="4" fillId="0" borderId="18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12" fillId="0" borderId="1" xfId="0" applyFont="1" applyBorder="1"/>
    <xf numFmtId="0" fontId="0" fillId="0" borderId="1" xfId="0" applyBorder="1" applyAlignment="1">
      <alignment vertical="center" wrapText="1"/>
    </xf>
    <xf numFmtId="0" fontId="12" fillId="3" borderId="1" xfId="0" applyFont="1" applyFill="1" applyBorder="1"/>
    <xf numFmtId="0" fontId="13" fillId="0" borderId="1" xfId="0" applyFont="1" applyBorder="1"/>
    <xf numFmtId="0" fontId="13" fillId="4" borderId="1" xfId="0" applyFont="1" applyFill="1" applyBorder="1"/>
    <xf numFmtId="0" fontId="13" fillId="0" borderId="11" xfId="0" applyFont="1" applyBorder="1"/>
    <xf numFmtId="0" fontId="13" fillId="0" borderId="6" xfId="0" applyFont="1" applyBorder="1"/>
    <xf numFmtId="0" fontId="13" fillId="0" borderId="0" xfId="0" applyFont="1" applyBorder="1"/>
    <xf numFmtId="0" fontId="0" fillId="0" borderId="5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1" xfId="0" applyFont="1" applyBorder="1"/>
    <xf numFmtId="0" fontId="15" fillId="0" borderId="5" xfId="0" applyFont="1" applyBorder="1"/>
    <xf numFmtId="0" fontId="12" fillId="0" borderId="6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/>
    <xf numFmtId="0" fontId="0" fillId="0" borderId="7" xfId="0" applyBorder="1"/>
    <xf numFmtId="0" fontId="13" fillId="0" borderId="7" xfId="0" applyFont="1" applyBorder="1"/>
    <xf numFmtId="0" fontId="16" fillId="3" borderId="1" xfId="0" applyFont="1" applyFill="1" applyBorder="1"/>
    <xf numFmtId="0" fontId="16" fillId="0" borderId="1" xfId="0" applyFont="1" applyBorder="1"/>
    <xf numFmtId="0" fontId="16" fillId="0" borderId="6" xfId="0" applyFont="1" applyBorder="1"/>
    <xf numFmtId="0" fontId="16" fillId="0" borderId="4" xfId="0" applyFont="1" applyBorder="1"/>
    <xf numFmtId="0" fontId="16" fillId="0" borderId="5" xfId="0" applyFont="1" applyBorder="1"/>
    <xf numFmtId="0" fontId="7" fillId="3" borderId="1" xfId="0" applyFont="1" applyFill="1" applyBorder="1"/>
    <xf numFmtId="0" fontId="7" fillId="0" borderId="5" xfId="0" applyFont="1" applyBorder="1"/>
    <xf numFmtId="0" fontId="2" fillId="3" borderId="1" xfId="0" applyFont="1" applyFill="1" applyBorder="1"/>
    <xf numFmtId="0" fontId="2" fillId="0" borderId="6" xfId="0" applyFont="1" applyBorder="1"/>
    <xf numFmtId="0" fontId="6" fillId="3" borderId="1" xfId="0" applyFont="1" applyFill="1" applyBorder="1"/>
    <xf numFmtId="0" fontId="6" fillId="0" borderId="6" xfId="0" applyFont="1" applyBorder="1"/>
    <xf numFmtId="0" fontId="6" fillId="0" borderId="5" xfId="0" applyFont="1" applyBorder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1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/>
    <xf numFmtId="0" fontId="2" fillId="3" borderId="22" xfId="0" applyFont="1" applyFill="1" applyBorder="1"/>
    <xf numFmtId="0" fontId="2" fillId="0" borderId="19" xfId="0" applyFont="1" applyBorder="1"/>
    <xf numFmtId="0" fontId="2" fillId="0" borderId="8" xfId="0" applyFont="1" applyBorder="1"/>
    <xf numFmtId="0" fontId="2" fillId="0" borderId="26" xfId="0" applyFont="1" applyBorder="1"/>
    <xf numFmtId="0" fontId="17" fillId="0" borderId="1" xfId="0" applyFont="1" applyBorder="1"/>
    <xf numFmtId="0" fontId="17" fillId="0" borderId="5" xfId="0" applyFont="1" applyBorder="1"/>
    <xf numFmtId="0" fontId="17" fillId="0" borderId="6" xfId="0" applyFont="1" applyBorder="1"/>
    <xf numFmtId="0" fontId="3" fillId="0" borderId="8" xfId="0" applyFont="1" applyBorder="1"/>
    <xf numFmtId="0" fontId="5" fillId="0" borderId="1" xfId="0" applyFont="1" applyBorder="1"/>
    <xf numFmtId="0" fontId="5" fillId="3" borderId="1" xfId="0" applyFont="1" applyFill="1" applyBorder="1"/>
    <xf numFmtId="0" fontId="5" fillId="0" borderId="6" xfId="0" applyFont="1" applyBorder="1"/>
    <xf numFmtId="0" fontId="5" fillId="0" borderId="5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1" xfId="0" applyFont="1" applyBorder="1" applyAlignment="1">
      <alignment wrapText="1"/>
    </xf>
    <xf numFmtId="0" fontId="5" fillId="0" borderId="1" xfId="0" applyNumberFormat="1" applyFont="1" applyBorder="1"/>
    <xf numFmtId="0" fontId="18" fillId="0" borderId="1" xfId="0" applyFont="1" applyBorder="1"/>
    <xf numFmtId="0" fontId="18" fillId="0" borderId="6" xfId="0" applyFont="1" applyBorder="1"/>
    <xf numFmtId="0" fontId="18" fillId="0" borderId="4" xfId="0" applyFont="1" applyBorder="1"/>
    <xf numFmtId="0" fontId="18" fillId="0" borderId="5" xfId="0" applyFont="1" applyBorder="1"/>
    <xf numFmtId="0" fontId="4" fillId="0" borderId="5" xfId="0" applyFont="1" applyBorder="1" applyAlignment="1">
      <alignment vertical="center"/>
    </xf>
    <xf numFmtId="0" fontId="3" fillId="0" borderId="19" xfId="0" applyFont="1" applyBorder="1"/>
    <xf numFmtId="0" fontId="9" fillId="0" borderId="5" xfId="0" applyFont="1" applyBorder="1"/>
    <xf numFmtId="0" fontId="15" fillId="3" borderId="1" xfId="0" applyFont="1" applyFill="1" applyBorder="1"/>
    <xf numFmtId="0" fontId="0" fillId="3" borderId="1" xfId="0" applyFill="1" applyBorder="1"/>
    <xf numFmtId="0" fontId="0" fillId="0" borderId="6" xfId="0" applyBorder="1"/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/>
    <xf numFmtId="0" fontId="3" fillId="0" borderId="7" xfId="0" applyFont="1" applyBorder="1"/>
    <xf numFmtId="0" fontId="18" fillId="0" borderId="7" xfId="0" applyFont="1" applyBorder="1"/>
    <xf numFmtId="0" fontId="5" fillId="3" borderId="34" xfId="0" applyFont="1" applyFill="1" applyBorder="1"/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0" borderId="7" xfId="0" applyFont="1" applyBorder="1"/>
    <xf numFmtId="0" fontId="9" fillId="0" borderId="7" xfId="0" applyFont="1" applyBorder="1"/>
    <xf numFmtId="0" fontId="15" fillId="3" borderId="34" xfId="0" applyFont="1" applyFill="1" applyBorder="1"/>
    <xf numFmtId="0" fontId="13" fillId="5" borderId="11" xfId="0" applyFont="1" applyFill="1" applyBorder="1"/>
    <xf numFmtId="0" fontId="0" fillId="0" borderId="0" xfId="0" applyAlignment="1">
      <alignment wrapText="1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/>
    <xf numFmtId="0" fontId="7" fillId="0" borderId="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4" fillId="0" borderId="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0</xdr:rowOff>
    </xdr:from>
    <xdr:to>
      <xdr:col>10</xdr:col>
      <xdr:colOff>247649</xdr:colOff>
      <xdr:row>41</xdr:row>
      <xdr:rowOff>76200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7536" r="5879" b="3459"/>
        <a:stretch>
          <a:fillRect/>
        </a:stretch>
      </xdr:blipFill>
      <xdr:spPr>
        <a:xfrm>
          <a:off x="447674" y="0"/>
          <a:ext cx="5895975" cy="788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topLeftCell="A62" zoomScale="110" zoomScaleNormal="110" workbookViewId="0">
      <selection sqref="A1:R99"/>
    </sheetView>
  </sheetViews>
  <sheetFormatPr defaultRowHeight="15"/>
  <cols>
    <col min="1" max="1" width="6.7109375" customWidth="1"/>
    <col min="2" max="2" width="24.140625" customWidth="1"/>
    <col min="3" max="3" width="7.85546875" customWidth="1"/>
    <col min="4" max="4" width="5.140625" customWidth="1"/>
    <col min="5" max="5" width="5.5703125" customWidth="1"/>
    <col min="6" max="6" width="5.28515625" customWidth="1"/>
    <col min="7" max="7" width="5.5703125" customWidth="1"/>
    <col min="8" max="8" width="7.5703125" customWidth="1"/>
    <col min="9" max="9" width="7.42578125" customWidth="1"/>
    <col min="10" max="10" width="7.7109375" customWidth="1"/>
    <col min="11" max="11" width="8" customWidth="1"/>
    <col min="12" max="13" width="5.140625" customWidth="1"/>
    <col min="14" max="14" width="8.140625" customWidth="1"/>
    <col min="15" max="15" width="4.42578125" customWidth="1"/>
    <col min="16" max="16" width="4" customWidth="1"/>
    <col min="17" max="17" width="5.85546875" customWidth="1"/>
    <col min="18" max="18" width="6" customWidth="1"/>
  </cols>
  <sheetData>
    <row r="1" spans="1:18" ht="21.75" customHeight="1" thickTop="1" thickBot="1">
      <c r="A1" s="357" t="s">
        <v>0</v>
      </c>
      <c r="B1" s="360" t="s">
        <v>1</v>
      </c>
      <c r="C1" s="363" t="s">
        <v>2</v>
      </c>
      <c r="D1" s="389" t="s">
        <v>3</v>
      </c>
      <c r="E1" s="390"/>
      <c r="F1" s="390"/>
      <c r="G1" s="390"/>
      <c r="H1" s="391"/>
      <c r="I1" s="386" t="s">
        <v>4</v>
      </c>
      <c r="J1" s="387"/>
      <c r="K1" s="387"/>
      <c r="L1" s="387"/>
      <c r="M1" s="387"/>
      <c r="N1" s="387"/>
      <c r="O1" s="387"/>
      <c r="P1" s="388"/>
      <c r="Q1" s="143"/>
      <c r="R1" s="143"/>
    </row>
    <row r="2" spans="1:18" ht="18" customHeight="1" thickBot="1">
      <c r="A2" s="358"/>
      <c r="B2" s="361"/>
      <c r="C2" s="364"/>
      <c r="D2" s="366" t="s">
        <v>5</v>
      </c>
      <c r="E2" s="366" t="s">
        <v>6</v>
      </c>
      <c r="F2" s="349" t="s">
        <v>7</v>
      </c>
      <c r="G2" s="350"/>
      <c r="H2" s="350"/>
      <c r="I2" s="359" t="s">
        <v>12</v>
      </c>
      <c r="J2" s="379"/>
      <c r="K2" s="380" t="s">
        <v>13</v>
      </c>
      <c r="L2" s="381"/>
      <c r="M2" s="382"/>
      <c r="N2" s="380" t="s">
        <v>14</v>
      </c>
      <c r="O2" s="381"/>
      <c r="P2" s="382"/>
      <c r="Q2" s="377"/>
      <c r="R2" s="345"/>
    </row>
    <row r="3" spans="1:18" ht="34.5" customHeight="1" thickBot="1">
      <c r="A3" s="358"/>
      <c r="B3" s="361"/>
      <c r="C3" s="364"/>
      <c r="D3" s="364"/>
      <c r="E3" s="364"/>
      <c r="F3" s="346" t="s">
        <v>8</v>
      </c>
      <c r="G3" s="349" t="s">
        <v>9</v>
      </c>
      <c r="H3" s="350"/>
      <c r="I3" s="13" t="s">
        <v>15</v>
      </c>
      <c r="J3" s="10" t="s">
        <v>16</v>
      </c>
      <c r="K3" s="142" t="s">
        <v>17</v>
      </c>
      <c r="L3" s="351" t="s">
        <v>18</v>
      </c>
      <c r="M3" s="352"/>
      <c r="N3" s="104" t="s">
        <v>19</v>
      </c>
      <c r="O3" s="351" t="s">
        <v>20</v>
      </c>
      <c r="P3" s="352"/>
      <c r="Q3" s="377"/>
      <c r="R3" s="345"/>
    </row>
    <row r="4" spans="1:18" ht="65.25" customHeight="1" thickBot="1">
      <c r="A4" s="358"/>
      <c r="B4" s="361"/>
      <c r="C4" s="364"/>
      <c r="D4" s="364"/>
      <c r="E4" s="364"/>
      <c r="F4" s="347"/>
      <c r="G4" s="353" t="s">
        <v>10</v>
      </c>
      <c r="H4" s="355" t="s">
        <v>11</v>
      </c>
      <c r="I4" s="53" t="s">
        <v>21</v>
      </c>
      <c r="J4" s="54" t="s">
        <v>21</v>
      </c>
      <c r="K4" s="53" t="s">
        <v>21</v>
      </c>
      <c r="L4" s="17" t="s">
        <v>21</v>
      </c>
      <c r="M4" s="54" t="s">
        <v>21</v>
      </c>
      <c r="N4" s="53" t="s">
        <v>21</v>
      </c>
      <c r="O4" s="17" t="s">
        <v>21</v>
      </c>
      <c r="P4" s="54"/>
      <c r="Q4" s="128"/>
      <c r="R4" s="58"/>
    </row>
    <row r="5" spans="1:18" ht="15.75" thickBot="1">
      <c r="A5" s="359"/>
      <c r="B5" s="362"/>
      <c r="C5" s="365"/>
      <c r="D5" s="365"/>
      <c r="E5" s="365"/>
      <c r="F5" s="348"/>
      <c r="G5" s="354"/>
      <c r="H5" s="356"/>
      <c r="I5" s="3">
        <v>17</v>
      </c>
      <c r="J5" s="5">
        <v>23</v>
      </c>
      <c r="K5" s="3">
        <v>17</v>
      </c>
      <c r="L5" s="4">
        <v>21</v>
      </c>
      <c r="M5" s="5">
        <v>3</v>
      </c>
      <c r="N5" s="3">
        <v>17</v>
      </c>
      <c r="O5" s="4">
        <v>21</v>
      </c>
      <c r="P5" s="5">
        <v>2</v>
      </c>
      <c r="Q5" s="129"/>
      <c r="R5" s="59"/>
    </row>
    <row r="6" spans="1:18" ht="15.7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29">
        <v>6</v>
      </c>
      <c r="G6" s="7">
        <v>7</v>
      </c>
      <c r="H6" s="9">
        <v>8</v>
      </c>
      <c r="I6" s="6">
        <v>9</v>
      </c>
      <c r="J6" s="8">
        <v>10</v>
      </c>
      <c r="K6" s="6">
        <v>11</v>
      </c>
      <c r="L6" s="7">
        <v>12</v>
      </c>
      <c r="M6" s="8">
        <v>13</v>
      </c>
      <c r="N6" s="6">
        <v>14</v>
      </c>
      <c r="O6" s="7">
        <v>15</v>
      </c>
      <c r="P6" s="8"/>
      <c r="Q6" s="130"/>
      <c r="R6" s="60"/>
    </row>
    <row r="7" spans="1:18" ht="15.75" thickBot="1">
      <c r="A7" s="2"/>
      <c r="B7" s="12" t="s">
        <v>22</v>
      </c>
      <c r="C7" s="12" t="s">
        <v>132</v>
      </c>
      <c r="D7" s="105">
        <f>SUM(D8+D18+D22)</f>
        <v>2494</v>
      </c>
      <c r="E7" s="105">
        <f>SUM(E8+E18+E22)</f>
        <v>829</v>
      </c>
      <c r="F7" s="106">
        <f t="shared" ref="F7:L7" si="0">SUM(F8+F19+F23)</f>
        <v>2052</v>
      </c>
      <c r="G7" s="106">
        <f t="shared" si="0"/>
        <v>864</v>
      </c>
      <c r="H7" s="106">
        <f t="shared" si="0"/>
        <v>1188</v>
      </c>
      <c r="I7" s="14">
        <f t="shared" si="0"/>
        <v>516</v>
      </c>
      <c r="J7" s="108">
        <f t="shared" si="0"/>
        <v>552</v>
      </c>
      <c r="K7" s="14">
        <f t="shared" si="0"/>
        <v>395</v>
      </c>
      <c r="L7" s="105">
        <f t="shared" si="0"/>
        <v>366</v>
      </c>
      <c r="M7" s="108"/>
      <c r="N7" s="14">
        <f>SUM(N8+N19+N23)</f>
        <v>165</v>
      </c>
      <c r="O7" s="14">
        <f>SUM(O8+O19+O23)</f>
        <v>58</v>
      </c>
      <c r="P7" s="108"/>
      <c r="Q7" s="131"/>
      <c r="R7" s="61"/>
    </row>
    <row r="8" spans="1:18" ht="36.75" thickBot="1">
      <c r="A8" s="175" t="s">
        <v>133</v>
      </c>
      <c r="B8" s="15" t="s">
        <v>134</v>
      </c>
      <c r="C8" s="105" t="s">
        <v>23</v>
      </c>
      <c r="D8" s="105">
        <f>SUM(D9:D17)</f>
        <v>2224</v>
      </c>
      <c r="E8" s="105">
        <f>SUM(E9:E17)</f>
        <v>739</v>
      </c>
      <c r="F8" s="106">
        <f>SUM(F9:F15)</f>
        <v>1299</v>
      </c>
      <c r="G8" s="106">
        <f>SUM(G9:G15)</f>
        <v>537</v>
      </c>
      <c r="H8" s="106">
        <f>SUM(H9:H15)</f>
        <v>762</v>
      </c>
      <c r="I8" s="14">
        <f>SUM(I9:I15)</f>
        <v>358</v>
      </c>
      <c r="J8" s="108">
        <f>SUM(J9:J15)</f>
        <v>364</v>
      </c>
      <c r="K8" s="14">
        <f>SUM(K9:K18)</f>
        <v>187</v>
      </c>
      <c r="L8" s="105">
        <f>SUM(L9:L18)</f>
        <v>275</v>
      </c>
      <c r="M8" s="108"/>
      <c r="N8" s="14">
        <f>SUM(N9:N18)</f>
        <v>93</v>
      </c>
      <c r="O8" s="14">
        <f>SUM(O9:O18)</f>
        <v>22</v>
      </c>
      <c r="P8" s="108"/>
      <c r="Q8" s="131"/>
      <c r="R8" s="61"/>
    </row>
    <row r="9" spans="1:18" ht="15.75" thickBot="1">
      <c r="A9" s="28" t="s">
        <v>153</v>
      </c>
      <c r="B9" s="180" t="s">
        <v>135</v>
      </c>
      <c r="C9" s="109" t="s">
        <v>33</v>
      </c>
      <c r="D9" s="1">
        <f t="shared" ref="D9:D18" si="1">E9+F9</f>
        <v>427</v>
      </c>
      <c r="E9" s="1">
        <v>142</v>
      </c>
      <c r="F9" s="110">
        <v>285</v>
      </c>
      <c r="G9" s="1">
        <v>123</v>
      </c>
      <c r="H9" s="111">
        <v>162</v>
      </c>
      <c r="I9" s="2">
        <v>70</v>
      </c>
      <c r="J9" s="112">
        <v>70</v>
      </c>
      <c r="K9" s="2">
        <v>72</v>
      </c>
      <c r="L9" s="1">
        <v>73</v>
      </c>
      <c r="M9" s="112"/>
      <c r="N9" s="2"/>
      <c r="O9" s="1"/>
      <c r="P9" s="112"/>
      <c r="Q9" s="132"/>
      <c r="R9" s="62"/>
    </row>
    <row r="10" spans="1:18" ht="15.75" thickBot="1">
      <c r="A10" s="28" t="s">
        <v>136</v>
      </c>
      <c r="B10" s="180" t="s">
        <v>26</v>
      </c>
      <c r="C10" s="17" t="s">
        <v>34</v>
      </c>
      <c r="D10" s="1">
        <f t="shared" si="1"/>
        <v>234</v>
      </c>
      <c r="E10" s="1">
        <v>78</v>
      </c>
      <c r="F10" s="110">
        <v>156</v>
      </c>
      <c r="G10" s="1">
        <v>68</v>
      </c>
      <c r="H10" s="111">
        <v>88</v>
      </c>
      <c r="I10" s="2">
        <v>38</v>
      </c>
      <c r="J10" s="112">
        <v>14</v>
      </c>
      <c r="K10" s="2">
        <v>30</v>
      </c>
      <c r="L10" s="1">
        <v>22</v>
      </c>
      <c r="M10" s="112"/>
      <c r="N10" s="2">
        <v>30</v>
      </c>
      <c r="O10" s="1">
        <v>22</v>
      </c>
      <c r="P10" s="112"/>
      <c r="Q10" s="132"/>
      <c r="R10" s="62"/>
    </row>
    <row r="11" spans="1:18" ht="15.75" thickBot="1">
      <c r="A11" s="28" t="s">
        <v>137</v>
      </c>
      <c r="B11" s="28" t="s">
        <v>27</v>
      </c>
      <c r="C11" s="109" t="s">
        <v>33</v>
      </c>
      <c r="D11" s="1">
        <f t="shared" si="1"/>
        <v>279</v>
      </c>
      <c r="E11" s="1">
        <v>93</v>
      </c>
      <c r="F11" s="110">
        <v>186</v>
      </c>
      <c r="G11" s="1">
        <v>100</v>
      </c>
      <c r="H11" s="111">
        <v>86</v>
      </c>
      <c r="I11" s="2">
        <v>50</v>
      </c>
      <c r="J11" s="112">
        <v>50</v>
      </c>
      <c r="K11" s="2">
        <v>40</v>
      </c>
      <c r="L11" s="1">
        <v>46</v>
      </c>
      <c r="M11" s="112"/>
      <c r="N11" s="2"/>
      <c r="O11" s="1"/>
      <c r="P11" s="112"/>
      <c r="Q11" s="132"/>
      <c r="R11" s="62"/>
    </row>
    <row r="12" spans="1:18" ht="15.75" thickBot="1">
      <c r="A12" s="28" t="s">
        <v>138</v>
      </c>
      <c r="B12" s="28" t="s">
        <v>31</v>
      </c>
      <c r="C12" s="17" t="s">
        <v>34</v>
      </c>
      <c r="D12" s="1">
        <f t="shared" si="1"/>
        <v>255</v>
      </c>
      <c r="E12" s="1">
        <v>84</v>
      </c>
      <c r="F12" s="110">
        <v>171</v>
      </c>
      <c r="G12" s="1">
        <v>0</v>
      </c>
      <c r="H12" s="111">
        <v>171</v>
      </c>
      <c r="I12" s="2">
        <v>40</v>
      </c>
      <c r="J12" s="112">
        <v>46</v>
      </c>
      <c r="K12" s="2">
        <v>45</v>
      </c>
      <c r="L12" s="1">
        <v>40</v>
      </c>
      <c r="M12" s="112"/>
      <c r="N12" s="2"/>
      <c r="O12" s="1"/>
      <c r="P12" s="112"/>
      <c r="Q12" s="132"/>
      <c r="R12" s="62"/>
    </row>
    <row r="13" spans="1:18" ht="15.75" thickBot="1">
      <c r="A13" s="28" t="s">
        <v>139</v>
      </c>
      <c r="B13" s="28" t="s">
        <v>32</v>
      </c>
      <c r="C13" s="17" t="s">
        <v>34</v>
      </c>
      <c r="D13" s="1">
        <f t="shared" si="1"/>
        <v>108</v>
      </c>
      <c r="E13" s="1">
        <v>36</v>
      </c>
      <c r="F13" s="110">
        <v>72</v>
      </c>
      <c r="G13" s="1">
        <v>32</v>
      </c>
      <c r="H13" s="111">
        <v>40</v>
      </c>
      <c r="I13" s="2">
        <v>32</v>
      </c>
      <c r="J13" s="112"/>
      <c r="K13" s="2"/>
      <c r="L13" s="1">
        <v>40</v>
      </c>
      <c r="M13" s="112"/>
      <c r="N13" s="2"/>
      <c r="O13" s="1"/>
      <c r="P13" s="112"/>
      <c r="Q13" s="132"/>
      <c r="R13" s="62"/>
    </row>
    <row r="14" spans="1:18" ht="25.5" thickBot="1">
      <c r="A14" s="11" t="s">
        <v>140</v>
      </c>
      <c r="B14" s="32" t="s">
        <v>28</v>
      </c>
      <c r="C14" s="17" t="s">
        <v>34</v>
      </c>
      <c r="D14" s="1">
        <f t="shared" si="1"/>
        <v>255</v>
      </c>
      <c r="E14" s="1">
        <v>84</v>
      </c>
      <c r="F14" s="110">
        <v>171</v>
      </c>
      <c r="G14" s="1">
        <v>100</v>
      </c>
      <c r="H14" s="111">
        <v>71</v>
      </c>
      <c r="I14" s="2"/>
      <c r="J14" s="112">
        <v>54</v>
      </c>
      <c r="K14" s="2"/>
      <c r="L14" s="1">
        <v>54</v>
      </c>
      <c r="M14" s="112"/>
      <c r="N14" s="2">
        <v>63</v>
      </c>
      <c r="O14" s="1"/>
      <c r="P14" s="112"/>
      <c r="Q14" s="132"/>
      <c r="R14" s="62"/>
    </row>
    <row r="15" spans="1:18" ht="15.75" thickBot="1">
      <c r="A15" s="11"/>
      <c r="B15" s="30" t="s">
        <v>142</v>
      </c>
      <c r="C15" s="17" t="s">
        <v>34</v>
      </c>
      <c r="D15" s="1">
        <f t="shared" si="1"/>
        <v>387</v>
      </c>
      <c r="E15" s="1">
        <v>129</v>
      </c>
      <c r="F15" s="110">
        <f>SUM(F16:F18)</f>
        <v>258</v>
      </c>
      <c r="G15" s="1">
        <f>SUM(G16:G18)</f>
        <v>114</v>
      </c>
      <c r="H15" s="1">
        <f>SUM(H16:H18)</f>
        <v>144</v>
      </c>
      <c r="I15" s="2">
        <f>SUM(I16:I18)</f>
        <v>128</v>
      </c>
      <c r="J15" s="112">
        <f>SUM(J16:J18)</f>
        <v>130</v>
      </c>
      <c r="K15" s="2"/>
      <c r="L15" s="1"/>
      <c r="M15" s="112"/>
      <c r="N15" s="2"/>
      <c r="O15" s="1"/>
      <c r="P15" s="112"/>
      <c r="Q15" s="132"/>
      <c r="R15" s="62"/>
    </row>
    <row r="16" spans="1:18" ht="15.75" thickBot="1">
      <c r="A16" s="11" t="s">
        <v>141</v>
      </c>
      <c r="B16" s="28" t="s">
        <v>29</v>
      </c>
      <c r="C16" s="17" t="s">
        <v>34</v>
      </c>
      <c r="D16" s="1">
        <f t="shared" si="1"/>
        <v>171</v>
      </c>
      <c r="E16" s="1">
        <v>57</v>
      </c>
      <c r="F16" s="110">
        <v>114</v>
      </c>
      <c r="G16" s="1">
        <v>50</v>
      </c>
      <c r="H16" s="111">
        <v>64</v>
      </c>
      <c r="I16" s="2">
        <v>56</v>
      </c>
      <c r="J16" s="112">
        <v>58</v>
      </c>
      <c r="K16" s="2"/>
      <c r="L16" s="1"/>
      <c r="M16" s="112"/>
      <c r="N16" s="2"/>
      <c r="O16" s="1"/>
      <c r="P16" s="112"/>
      <c r="Q16" s="132"/>
      <c r="R16" s="62"/>
    </row>
    <row r="17" spans="1:18" ht="33" customHeight="1" thickBot="1">
      <c r="A17" s="11" t="s">
        <v>154</v>
      </c>
      <c r="B17" s="32" t="s">
        <v>143</v>
      </c>
      <c r="C17" s="17" t="s">
        <v>34</v>
      </c>
      <c r="D17" s="1">
        <f t="shared" si="1"/>
        <v>108</v>
      </c>
      <c r="E17" s="1">
        <v>36</v>
      </c>
      <c r="F17" s="110">
        <v>72</v>
      </c>
      <c r="G17" s="1">
        <v>32</v>
      </c>
      <c r="H17" s="111">
        <v>40</v>
      </c>
      <c r="I17" s="2">
        <v>36</v>
      </c>
      <c r="J17" s="112">
        <v>36</v>
      </c>
      <c r="K17" s="2"/>
      <c r="L17" s="1"/>
      <c r="M17" s="112"/>
      <c r="N17" s="2"/>
      <c r="O17" s="1"/>
      <c r="P17" s="112"/>
      <c r="Q17" s="132"/>
      <c r="R17" s="62"/>
    </row>
    <row r="18" spans="1:18" ht="15.75" thickBot="1">
      <c r="A18" s="11" t="s">
        <v>155</v>
      </c>
      <c r="B18" s="33" t="s">
        <v>144</v>
      </c>
      <c r="C18" s="86" t="s">
        <v>34</v>
      </c>
      <c r="D18" s="1">
        <f t="shared" si="1"/>
        <v>108</v>
      </c>
      <c r="E18" s="1">
        <v>36</v>
      </c>
      <c r="F18" s="110">
        <v>72</v>
      </c>
      <c r="G18" s="1">
        <v>32</v>
      </c>
      <c r="H18" s="111">
        <v>40</v>
      </c>
      <c r="I18" s="2">
        <v>36</v>
      </c>
      <c r="J18" s="112">
        <v>36</v>
      </c>
      <c r="K18" s="2"/>
      <c r="L18" s="1"/>
      <c r="M18" s="112"/>
      <c r="N18" s="2"/>
      <c r="O18" s="1"/>
      <c r="P18" s="112"/>
      <c r="Q18" s="132"/>
      <c r="R18" s="62"/>
    </row>
    <row r="19" spans="1:18" ht="36.75" thickBot="1">
      <c r="A19" s="176" t="s">
        <v>145</v>
      </c>
      <c r="B19" s="15" t="s">
        <v>164</v>
      </c>
      <c r="C19" s="16" t="s">
        <v>35</v>
      </c>
      <c r="D19" s="105">
        <f t="shared" ref="D19:L19" si="2">SUM(D20:D22)</f>
        <v>859</v>
      </c>
      <c r="E19" s="105">
        <f t="shared" si="2"/>
        <v>286</v>
      </c>
      <c r="F19" s="106">
        <f t="shared" si="2"/>
        <v>573</v>
      </c>
      <c r="G19" s="105">
        <f t="shared" si="2"/>
        <v>247</v>
      </c>
      <c r="H19" s="107">
        <f t="shared" si="2"/>
        <v>326</v>
      </c>
      <c r="I19" s="14">
        <f t="shared" si="2"/>
        <v>158</v>
      </c>
      <c r="J19" s="108">
        <f t="shared" si="2"/>
        <v>116</v>
      </c>
      <c r="K19" s="14">
        <f t="shared" si="2"/>
        <v>172</v>
      </c>
      <c r="L19" s="105">
        <f t="shared" si="2"/>
        <v>91</v>
      </c>
      <c r="M19" s="108"/>
      <c r="N19" s="14">
        <f>SUM(N20:N22)</f>
        <v>36</v>
      </c>
      <c r="O19" s="105">
        <f>SUM(O20:O22)</f>
        <v>0</v>
      </c>
      <c r="P19" s="108"/>
      <c r="Q19" s="131"/>
      <c r="R19" s="61"/>
    </row>
    <row r="20" spans="1:18" ht="15.75" thickBot="1">
      <c r="A20" s="11" t="s">
        <v>156</v>
      </c>
      <c r="B20" s="28" t="s">
        <v>36</v>
      </c>
      <c r="C20" s="109" t="s">
        <v>33</v>
      </c>
      <c r="D20" s="1">
        <f>E20+F20</f>
        <v>427</v>
      </c>
      <c r="E20" s="1">
        <v>142</v>
      </c>
      <c r="F20" s="110">
        <v>285</v>
      </c>
      <c r="G20" s="1">
        <v>123</v>
      </c>
      <c r="H20" s="111">
        <v>162</v>
      </c>
      <c r="I20" s="2">
        <v>72</v>
      </c>
      <c r="J20" s="112">
        <v>72</v>
      </c>
      <c r="K20" s="2">
        <v>94</v>
      </c>
      <c r="L20" s="1">
        <v>47</v>
      </c>
      <c r="M20" s="112"/>
      <c r="N20" s="2"/>
      <c r="O20" s="1"/>
      <c r="P20" s="112"/>
      <c r="Q20" s="132"/>
      <c r="R20" s="62"/>
    </row>
    <row r="21" spans="1:18" ht="15.75" thickBot="1">
      <c r="A21" s="11" t="s">
        <v>157</v>
      </c>
      <c r="B21" s="28" t="s">
        <v>37</v>
      </c>
      <c r="C21" s="17" t="s">
        <v>34</v>
      </c>
      <c r="D21" s="1">
        <f>E21+F21</f>
        <v>270</v>
      </c>
      <c r="E21" s="1">
        <v>90</v>
      </c>
      <c r="F21" s="110">
        <v>180</v>
      </c>
      <c r="G21" s="1">
        <v>78</v>
      </c>
      <c r="H21" s="111">
        <v>102</v>
      </c>
      <c r="I21" s="2">
        <v>46</v>
      </c>
      <c r="J21" s="112">
        <v>44</v>
      </c>
      <c r="K21" s="2">
        <v>46</v>
      </c>
      <c r="L21" s="1">
        <v>44</v>
      </c>
      <c r="M21" s="112"/>
      <c r="N21" s="2"/>
      <c r="O21" s="1"/>
      <c r="P21" s="112"/>
      <c r="Q21" s="132"/>
      <c r="R21" s="62"/>
    </row>
    <row r="22" spans="1:18" ht="16.5" customHeight="1" thickBot="1">
      <c r="A22" s="11" t="s">
        <v>158</v>
      </c>
      <c r="B22" s="28" t="s">
        <v>38</v>
      </c>
      <c r="C22" s="17" t="s">
        <v>34</v>
      </c>
      <c r="D22" s="1">
        <f>E22+F22</f>
        <v>162</v>
      </c>
      <c r="E22" s="1">
        <v>54</v>
      </c>
      <c r="F22" s="110">
        <v>108</v>
      </c>
      <c r="G22" s="1">
        <v>46</v>
      </c>
      <c r="H22" s="111">
        <v>62</v>
      </c>
      <c r="I22" s="2">
        <v>40</v>
      </c>
      <c r="J22" s="112"/>
      <c r="K22" s="2">
        <v>32</v>
      </c>
      <c r="L22" s="1"/>
      <c r="M22" s="112"/>
      <c r="N22" s="2">
        <v>36</v>
      </c>
      <c r="O22" s="1"/>
      <c r="P22" s="112"/>
      <c r="Q22" s="132"/>
      <c r="R22" s="62"/>
    </row>
    <row r="23" spans="1:18" ht="45" customHeight="1" thickBot="1">
      <c r="A23" s="176" t="s">
        <v>146</v>
      </c>
      <c r="B23" s="181" t="s">
        <v>147</v>
      </c>
      <c r="C23" s="22" t="s">
        <v>47</v>
      </c>
      <c r="D23" s="114">
        <f>SUM(D24:D26)</f>
        <v>270</v>
      </c>
      <c r="E23" s="105">
        <f>SUM(E24:E26)</f>
        <v>90</v>
      </c>
      <c r="F23" s="106">
        <f t="shared" ref="F23:M23" si="3">SUM(F24:F26)</f>
        <v>180</v>
      </c>
      <c r="G23" s="105">
        <f t="shared" si="3"/>
        <v>80</v>
      </c>
      <c r="H23" s="107">
        <f t="shared" si="3"/>
        <v>100</v>
      </c>
      <c r="I23" s="14">
        <f t="shared" si="3"/>
        <v>0</v>
      </c>
      <c r="J23" s="108">
        <f t="shared" si="3"/>
        <v>72</v>
      </c>
      <c r="K23" s="14">
        <f t="shared" si="3"/>
        <v>36</v>
      </c>
      <c r="L23" s="14">
        <f t="shared" si="3"/>
        <v>0</v>
      </c>
      <c r="M23" s="14">
        <f t="shared" si="3"/>
        <v>0</v>
      </c>
      <c r="N23" s="14">
        <f>SUM(N24:N26)</f>
        <v>36</v>
      </c>
      <c r="O23" s="105">
        <f>SUM(O24:O26)</f>
        <v>36</v>
      </c>
      <c r="P23" s="108"/>
      <c r="Q23" s="131"/>
      <c r="R23" s="61"/>
    </row>
    <row r="24" spans="1:18" ht="15.75" thickBot="1">
      <c r="A24" s="11" t="s">
        <v>159</v>
      </c>
      <c r="B24" s="28" t="s">
        <v>45</v>
      </c>
      <c r="C24" s="17" t="s">
        <v>34</v>
      </c>
      <c r="D24" s="1">
        <f>E24+F24</f>
        <v>108</v>
      </c>
      <c r="E24" s="1">
        <v>36</v>
      </c>
      <c r="F24" s="110">
        <v>72</v>
      </c>
      <c r="G24" s="1">
        <v>32</v>
      </c>
      <c r="H24" s="111">
        <v>40</v>
      </c>
      <c r="I24" s="2"/>
      <c r="J24" s="112">
        <v>36</v>
      </c>
      <c r="K24" s="2">
        <v>36</v>
      </c>
      <c r="L24" s="1"/>
      <c r="M24" s="112"/>
      <c r="N24" s="2"/>
      <c r="O24" s="1"/>
      <c r="P24" s="112"/>
      <c r="Q24" s="132"/>
      <c r="R24" s="62"/>
    </row>
    <row r="25" spans="1:18" ht="20.25" customHeight="1" thickBot="1">
      <c r="A25" s="11" t="s">
        <v>160</v>
      </c>
      <c r="B25" s="28" t="s">
        <v>46</v>
      </c>
      <c r="C25" s="17" t="s">
        <v>34</v>
      </c>
      <c r="D25" s="1">
        <f>E25+F25</f>
        <v>54</v>
      </c>
      <c r="E25" s="1">
        <v>18</v>
      </c>
      <c r="F25" s="110">
        <v>36</v>
      </c>
      <c r="G25" s="1">
        <v>16</v>
      </c>
      <c r="H25" s="111">
        <v>20</v>
      </c>
      <c r="I25" s="2"/>
      <c r="J25" s="112">
        <v>36</v>
      </c>
      <c r="K25" s="2"/>
      <c r="L25" s="1"/>
      <c r="M25" s="112"/>
      <c r="N25" s="2"/>
      <c r="O25" s="1"/>
      <c r="P25" s="112"/>
      <c r="Q25" s="132"/>
      <c r="R25" s="62"/>
    </row>
    <row r="26" spans="1:18" ht="36.75" thickBot="1">
      <c r="A26" s="11" t="s">
        <v>161</v>
      </c>
      <c r="B26" s="179" t="s">
        <v>163</v>
      </c>
      <c r="C26" s="17" t="s">
        <v>34</v>
      </c>
      <c r="D26" s="1">
        <f>E26+F26</f>
        <v>108</v>
      </c>
      <c r="E26" s="1">
        <v>36</v>
      </c>
      <c r="F26" s="110">
        <v>72</v>
      </c>
      <c r="G26" s="115">
        <v>32</v>
      </c>
      <c r="H26" s="116">
        <v>40</v>
      </c>
      <c r="I26" s="117"/>
      <c r="J26" s="118"/>
      <c r="K26" s="117"/>
      <c r="L26" s="115"/>
      <c r="M26" s="118"/>
      <c r="N26" s="2">
        <v>36</v>
      </c>
      <c r="O26" s="115">
        <v>36</v>
      </c>
      <c r="P26" s="118"/>
      <c r="Q26" s="133"/>
      <c r="R26" s="61"/>
    </row>
    <row r="27" spans="1:18" ht="26.45" customHeight="1" thickBot="1">
      <c r="A27" s="343" t="s">
        <v>98</v>
      </c>
      <c r="B27" s="344"/>
      <c r="C27" s="20" t="s">
        <v>39</v>
      </c>
      <c r="D27" s="106">
        <f t="shared" ref="D27:L27" si="4">SUM(D28+D37+D57)</f>
        <v>2639</v>
      </c>
      <c r="E27" s="106">
        <f t="shared" si="4"/>
        <v>515</v>
      </c>
      <c r="F27" s="106">
        <f t="shared" si="4"/>
        <v>2124</v>
      </c>
      <c r="G27" s="106">
        <f t="shared" si="4"/>
        <v>493</v>
      </c>
      <c r="H27" s="106">
        <f t="shared" si="4"/>
        <v>425</v>
      </c>
      <c r="I27" s="106">
        <f t="shared" si="4"/>
        <v>96</v>
      </c>
      <c r="J27" s="106">
        <f t="shared" si="4"/>
        <v>276</v>
      </c>
      <c r="K27" s="106">
        <f t="shared" si="4"/>
        <v>217</v>
      </c>
      <c r="L27" s="106">
        <f t="shared" si="4"/>
        <v>426</v>
      </c>
      <c r="M27" s="108"/>
      <c r="N27" s="106">
        <f>SUM(N28+N37+N57)</f>
        <v>447</v>
      </c>
      <c r="O27" s="106">
        <f>SUM(O28+O37+O57)</f>
        <v>662</v>
      </c>
      <c r="P27" s="108"/>
      <c r="Q27" s="134"/>
      <c r="R27" s="61"/>
    </row>
    <row r="28" spans="1:18" ht="30" customHeight="1" thickBot="1">
      <c r="A28" s="177" t="s">
        <v>40</v>
      </c>
      <c r="B28" s="144" t="s">
        <v>53</v>
      </c>
      <c r="C28" s="105" t="s">
        <v>148</v>
      </c>
      <c r="D28" s="106">
        <f t="shared" ref="D28:L28" si="5">SUM(D29:D35)</f>
        <v>448</v>
      </c>
      <c r="E28" s="106">
        <f t="shared" si="5"/>
        <v>150</v>
      </c>
      <c r="F28" s="106">
        <f t="shared" si="5"/>
        <v>298</v>
      </c>
      <c r="G28" s="106">
        <f t="shared" si="5"/>
        <v>121</v>
      </c>
      <c r="H28" s="106">
        <f t="shared" si="5"/>
        <v>177</v>
      </c>
      <c r="I28" s="106">
        <f t="shared" si="5"/>
        <v>56</v>
      </c>
      <c r="J28" s="106">
        <f t="shared" si="5"/>
        <v>66</v>
      </c>
      <c r="K28" s="106">
        <f t="shared" si="5"/>
        <v>30</v>
      </c>
      <c r="L28" s="106">
        <f t="shared" si="5"/>
        <v>66</v>
      </c>
      <c r="M28" s="108"/>
      <c r="N28" s="106">
        <f>SUM(N29:N35)</f>
        <v>38</v>
      </c>
      <c r="O28" s="106">
        <f>SUM(O29:O35)</f>
        <v>42</v>
      </c>
      <c r="P28" s="108"/>
      <c r="Q28" s="131"/>
      <c r="R28" s="61"/>
    </row>
    <row r="29" spans="1:18" ht="15.75" thickBot="1">
      <c r="A29" s="178" t="s">
        <v>41</v>
      </c>
      <c r="B29" s="21" t="s">
        <v>102</v>
      </c>
      <c r="C29" s="17" t="s">
        <v>34</v>
      </c>
      <c r="D29" s="1">
        <f t="shared" ref="D29:D35" si="6">E29+F29</f>
        <v>54</v>
      </c>
      <c r="E29" s="1">
        <v>18</v>
      </c>
      <c r="F29" s="110">
        <v>36</v>
      </c>
      <c r="G29" s="1">
        <v>16</v>
      </c>
      <c r="H29" s="111">
        <v>20</v>
      </c>
      <c r="I29" s="2">
        <v>16</v>
      </c>
      <c r="J29" s="112">
        <v>20</v>
      </c>
      <c r="K29" s="2"/>
      <c r="L29" s="1"/>
      <c r="M29" s="112"/>
      <c r="N29" s="2"/>
      <c r="O29" s="1"/>
      <c r="P29" s="112"/>
      <c r="Q29" s="132"/>
      <c r="R29" s="62"/>
    </row>
    <row r="30" spans="1:18" ht="24.75" thickBot="1">
      <c r="A30" s="178" t="s">
        <v>42</v>
      </c>
      <c r="B30" s="33" t="s">
        <v>103</v>
      </c>
      <c r="C30" s="17" t="s">
        <v>34</v>
      </c>
      <c r="D30" s="1">
        <f t="shared" si="6"/>
        <v>76</v>
      </c>
      <c r="E30" s="1">
        <v>26</v>
      </c>
      <c r="F30" s="110">
        <v>50</v>
      </c>
      <c r="G30" s="1">
        <v>20</v>
      </c>
      <c r="H30" s="111">
        <v>30</v>
      </c>
      <c r="I30" s="2">
        <v>20</v>
      </c>
      <c r="J30" s="112">
        <v>30</v>
      </c>
      <c r="K30" s="2"/>
      <c r="L30" s="1"/>
      <c r="M30" s="112"/>
      <c r="N30" s="2"/>
      <c r="O30" s="1"/>
      <c r="P30" s="112"/>
      <c r="Q30" s="132"/>
      <c r="R30" s="62"/>
    </row>
    <row r="31" spans="1:18" ht="36.75" thickBot="1">
      <c r="A31" s="178" t="s">
        <v>43</v>
      </c>
      <c r="B31" s="33" t="s">
        <v>104</v>
      </c>
      <c r="C31" s="17" t="s">
        <v>34</v>
      </c>
      <c r="D31" s="1">
        <f t="shared" si="6"/>
        <v>54</v>
      </c>
      <c r="E31" s="1">
        <v>18</v>
      </c>
      <c r="F31" s="110">
        <v>36</v>
      </c>
      <c r="G31" s="1">
        <v>16</v>
      </c>
      <c r="H31" s="111">
        <v>20</v>
      </c>
      <c r="I31" s="2"/>
      <c r="J31" s="112"/>
      <c r="K31" s="2"/>
      <c r="L31" s="1">
        <v>36</v>
      </c>
      <c r="M31" s="112"/>
      <c r="N31" s="2"/>
      <c r="O31" s="1"/>
      <c r="P31" s="112"/>
      <c r="Q31" s="132"/>
      <c r="R31" s="62"/>
    </row>
    <row r="32" spans="1:18" ht="15.75" thickBot="1">
      <c r="A32" s="178" t="s">
        <v>48</v>
      </c>
      <c r="B32" s="32" t="s">
        <v>50</v>
      </c>
      <c r="C32" s="17" t="s">
        <v>34</v>
      </c>
      <c r="D32" s="1">
        <f t="shared" si="6"/>
        <v>54</v>
      </c>
      <c r="E32" s="1">
        <v>18</v>
      </c>
      <c r="F32" s="110">
        <v>36</v>
      </c>
      <c r="G32" s="1">
        <v>16</v>
      </c>
      <c r="H32" s="111">
        <v>20</v>
      </c>
      <c r="I32" s="2"/>
      <c r="J32" s="112"/>
      <c r="K32" s="2"/>
      <c r="L32" s="1"/>
      <c r="M32" s="112"/>
      <c r="N32" s="2">
        <v>16</v>
      </c>
      <c r="O32" s="1">
        <v>20</v>
      </c>
      <c r="P32" s="112"/>
      <c r="Q32" s="132"/>
      <c r="R32" s="62"/>
    </row>
    <row r="33" spans="1:18" ht="15.75" thickBot="1">
      <c r="A33" s="178" t="s">
        <v>49</v>
      </c>
      <c r="B33" s="28" t="s">
        <v>52</v>
      </c>
      <c r="C33" s="17" t="s">
        <v>34</v>
      </c>
      <c r="D33" s="1">
        <f t="shared" si="6"/>
        <v>66</v>
      </c>
      <c r="E33" s="1">
        <v>22</v>
      </c>
      <c r="F33" s="110">
        <v>44</v>
      </c>
      <c r="G33" s="1">
        <v>11</v>
      </c>
      <c r="H33" s="111">
        <v>33</v>
      </c>
      <c r="I33" s="2"/>
      <c r="J33" s="112"/>
      <c r="K33" s="2"/>
      <c r="L33" s="1"/>
      <c r="M33" s="112"/>
      <c r="N33" s="2">
        <v>22</v>
      </c>
      <c r="O33" s="1">
        <v>22</v>
      </c>
      <c r="P33" s="112"/>
      <c r="Q33" s="132"/>
      <c r="R33" s="62"/>
    </row>
    <row r="34" spans="1:18" ht="15.75" thickBot="1">
      <c r="A34" s="178" t="s">
        <v>162</v>
      </c>
      <c r="B34" s="28" t="s">
        <v>105</v>
      </c>
      <c r="C34" s="17" t="s">
        <v>34</v>
      </c>
      <c r="D34" s="1">
        <f t="shared" si="6"/>
        <v>54</v>
      </c>
      <c r="E34" s="1">
        <v>18</v>
      </c>
      <c r="F34" s="110">
        <v>36</v>
      </c>
      <c r="G34" s="1">
        <v>16</v>
      </c>
      <c r="H34" s="111">
        <v>20</v>
      </c>
      <c r="I34" s="2">
        <v>20</v>
      </c>
      <c r="J34" s="112">
        <v>16</v>
      </c>
      <c r="K34" s="2"/>
      <c r="L34" s="1"/>
      <c r="M34" s="112"/>
      <c r="N34" s="2"/>
      <c r="O34" s="1"/>
      <c r="P34" s="112"/>
      <c r="Q34" s="132"/>
      <c r="R34" s="62"/>
    </row>
    <row r="35" spans="1:18" ht="49.5" thickBot="1">
      <c r="A35" s="178" t="s">
        <v>51</v>
      </c>
      <c r="B35" s="32" t="s">
        <v>152</v>
      </c>
      <c r="C35" s="17" t="s">
        <v>34</v>
      </c>
      <c r="D35" s="113">
        <f t="shared" si="6"/>
        <v>90</v>
      </c>
      <c r="E35" s="113">
        <v>30</v>
      </c>
      <c r="F35" s="110">
        <v>60</v>
      </c>
      <c r="G35" s="1">
        <v>26</v>
      </c>
      <c r="H35" s="111">
        <v>34</v>
      </c>
      <c r="I35" s="2"/>
      <c r="J35" s="112"/>
      <c r="K35" s="2">
        <v>30</v>
      </c>
      <c r="L35" s="1">
        <v>30</v>
      </c>
      <c r="M35" s="112"/>
      <c r="N35" s="2"/>
      <c r="O35" s="1"/>
      <c r="P35" s="112"/>
      <c r="Q35" s="132"/>
      <c r="R35" s="62"/>
    </row>
    <row r="36" spans="1:18" ht="25.5" thickBot="1">
      <c r="A36" s="23" t="s">
        <v>55</v>
      </c>
      <c r="B36" s="25" t="s">
        <v>54</v>
      </c>
      <c r="C36" s="18" t="s">
        <v>44</v>
      </c>
      <c r="D36" s="79">
        <f t="shared" ref="D36:L37" si="7">D37+D41+D45+D50+D53</f>
        <v>2803</v>
      </c>
      <c r="E36" s="79">
        <f t="shared" si="7"/>
        <v>311</v>
      </c>
      <c r="F36" s="79">
        <f t="shared" si="7"/>
        <v>2492</v>
      </c>
      <c r="G36" s="18">
        <v>450</v>
      </c>
      <c r="H36" s="18">
        <v>356</v>
      </c>
      <c r="I36" s="18"/>
      <c r="J36" s="18"/>
      <c r="K36" s="18"/>
      <c r="L36" s="18"/>
      <c r="M36" s="80"/>
      <c r="N36" s="18"/>
      <c r="O36" s="18"/>
      <c r="P36" s="112"/>
      <c r="Q36" s="132"/>
      <c r="R36" s="62"/>
    </row>
    <row r="37" spans="1:18" ht="15.75" thickBot="1">
      <c r="A37" s="24" t="s">
        <v>57</v>
      </c>
      <c r="B37" s="18" t="s">
        <v>56</v>
      </c>
      <c r="C37" s="18" t="s">
        <v>44</v>
      </c>
      <c r="D37" s="79">
        <f t="shared" si="7"/>
        <v>2083</v>
      </c>
      <c r="E37" s="79">
        <f t="shared" si="7"/>
        <v>311</v>
      </c>
      <c r="F37" s="79">
        <f t="shared" si="7"/>
        <v>1772</v>
      </c>
      <c r="G37" s="79">
        <f t="shared" si="7"/>
        <v>372</v>
      </c>
      <c r="H37" s="79">
        <f t="shared" si="7"/>
        <v>248</v>
      </c>
      <c r="I37" s="79">
        <f t="shared" si="7"/>
        <v>40</v>
      </c>
      <c r="J37" s="79">
        <f t="shared" si="7"/>
        <v>210</v>
      </c>
      <c r="K37" s="79">
        <f t="shared" si="7"/>
        <v>187</v>
      </c>
      <c r="L37" s="79">
        <f t="shared" si="7"/>
        <v>360</v>
      </c>
      <c r="M37" s="80"/>
      <c r="N37" s="79">
        <f>N38+N42+N46+N51+N54</f>
        <v>355</v>
      </c>
      <c r="O37" s="79">
        <f>O38+O42+O46+O51+O54</f>
        <v>620</v>
      </c>
      <c r="P37" s="112"/>
      <c r="Q37" s="132"/>
      <c r="R37" s="62"/>
    </row>
    <row r="38" spans="1:18" ht="61.5" thickBot="1">
      <c r="A38" s="37" t="s">
        <v>58</v>
      </c>
      <c r="B38" s="25" t="s">
        <v>107</v>
      </c>
      <c r="C38" s="69" t="s">
        <v>119</v>
      </c>
      <c r="D38" s="30">
        <f t="shared" ref="D38:J38" si="8">SUM(D39:D41)</f>
        <v>303</v>
      </c>
      <c r="E38" s="30">
        <f t="shared" si="8"/>
        <v>53</v>
      </c>
      <c r="F38" s="83">
        <f t="shared" si="8"/>
        <v>250</v>
      </c>
      <c r="G38" s="30">
        <f t="shared" si="8"/>
        <v>46</v>
      </c>
      <c r="H38" s="84">
        <f t="shared" si="8"/>
        <v>60</v>
      </c>
      <c r="I38" s="23">
        <f t="shared" si="8"/>
        <v>40</v>
      </c>
      <c r="J38" s="85">
        <f t="shared" si="8"/>
        <v>210</v>
      </c>
      <c r="K38" s="23"/>
      <c r="L38" s="30"/>
      <c r="M38" s="85"/>
      <c r="N38" s="23"/>
      <c r="O38" s="30"/>
      <c r="P38" s="112"/>
      <c r="Q38" s="132"/>
      <c r="R38" s="62"/>
    </row>
    <row r="39" spans="1:18" ht="61.5" thickBot="1">
      <c r="A39" s="33" t="s">
        <v>59</v>
      </c>
      <c r="B39" s="32" t="s">
        <v>106</v>
      </c>
      <c r="C39" s="17" t="s">
        <v>34</v>
      </c>
      <c r="D39" s="28">
        <f>E39+F39</f>
        <v>159</v>
      </c>
      <c r="E39" s="28">
        <v>53</v>
      </c>
      <c r="F39" s="81">
        <v>106</v>
      </c>
      <c r="G39" s="28">
        <v>46</v>
      </c>
      <c r="H39" s="82">
        <v>60</v>
      </c>
      <c r="I39" s="11">
        <v>40</v>
      </c>
      <c r="J39" s="10">
        <v>66</v>
      </c>
      <c r="K39" s="11"/>
      <c r="L39" s="28"/>
      <c r="M39" s="10"/>
      <c r="N39" s="11"/>
      <c r="O39" s="28"/>
      <c r="P39" s="112"/>
      <c r="Q39" s="132"/>
      <c r="R39" s="62"/>
    </row>
    <row r="40" spans="1:18" ht="49.5" thickBot="1">
      <c r="A40" s="28" t="s">
        <v>62</v>
      </c>
      <c r="B40" s="32" t="s">
        <v>108</v>
      </c>
      <c r="C40" s="86" t="s">
        <v>78</v>
      </c>
      <c r="D40" s="28">
        <v>72</v>
      </c>
      <c r="E40" s="28"/>
      <c r="F40" s="81">
        <v>72</v>
      </c>
      <c r="G40" s="28"/>
      <c r="H40" s="82"/>
      <c r="I40" s="11"/>
      <c r="J40" s="10">
        <v>72</v>
      </c>
      <c r="K40" s="24"/>
      <c r="L40" s="18"/>
      <c r="M40" s="80"/>
      <c r="N40" s="24"/>
      <c r="O40" s="18"/>
      <c r="P40" s="108"/>
      <c r="Q40" s="134"/>
      <c r="R40" s="61"/>
    </row>
    <row r="41" spans="1:18" ht="49.5" thickBot="1">
      <c r="A41" s="28" t="s">
        <v>63</v>
      </c>
      <c r="B41" s="32" t="s">
        <v>108</v>
      </c>
      <c r="C41" s="86" t="s">
        <v>78</v>
      </c>
      <c r="D41" s="28">
        <v>72</v>
      </c>
      <c r="E41" s="28"/>
      <c r="F41" s="81">
        <v>72</v>
      </c>
      <c r="G41" s="28"/>
      <c r="H41" s="82"/>
      <c r="I41" s="11"/>
      <c r="J41" s="10">
        <v>72</v>
      </c>
      <c r="K41" s="24"/>
      <c r="L41" s="18"/>
      <c r="M41" s="80"/>
      <c r="N41" s="24"/>
      <c r="O41" s="18"/>
      <c r="P41" s="108"/>
      <c r="Q41" s="131"/>
      <c r="R41" s="61"/>
    </row>
    <row r="42" spans="1:18" ht="24.75" thickBot="1">
      <c r="A42" s="35" t="s">
        <v>61</v>
      </c>
      <c r="B42" s="36" t="s">
        <v>109</v>
      </c>
      <c r="C42" s="22" t="s">
        <v>33</v>
      </c>
      <c r="D42" s="20">
        <f>SUM(D43:D45)</f>
        <v>513</v>
      </c>
      <c r="E42" s="20">
        <f>SUM(E43:E45)</f>
        <v>51</v>
      </c>
      <c r="F42" s="38">
        <f>SUM(F43:F45)</f>
        <v>462</v>
      </c>
      <c r="G42" s="20">
        <f>SUM(G43:G45)</f>
        <v>44</v>
      </c>
      <c r="H42" s="39">
        <f>SUM(H43:H45)</f>
        <v>58</v>
      </c>
      <c r="I42" s="37"/>
      <c r="J42" s="40"/>
      <c r="K42" s="37">
        <f>SUM(K43:K45)</f>
        <v>142</v>
      </c>
      <c r="L42" s="20">
        <f>SUM(L43:L45)</f>
        <v>320</v>
      </c>
      <c r="M42" s="40"/>
      <c r="N42" s="37"/>
      <c r="O42" s="20"/>
      <c r="P42" s="40"/>
      <c r="Q42" s="135"/>
      <c r="R42" s="63"/>
    </row>
    <row r="43" spans="1:18" ht="49.5" thickBot="1">
      <c r="A43" s="67" t="s">
        <v>60</v>
      </c>
      <c r="B43" s="32" t="s">
        <v>110</v>
      </c>
      <c r="C43" s="17" t="s">
        <v>34</v>
      </c>
      <c r="D43" s="28">
        <f>E43+F43</f>
        <v>153</v>
      </c>
      <c r="E43" s="28">
        <v>51</v>
      </c>
      <c r="F43" s="81">
        <v>102</v>
      </c>
      <c r="G43" s="28">
        <v>44</v>
      </c>
      <c r="H43" s="82">
        <v>58</v>
      </c>
      <c r="I43" s="11"/>
      <c r="J43" s="10"/>
      <c r="K43" s="11">
        <v>70</v>
      </c>
      <c r="L43" s="28">
        <v>32</v>
      </c>
      <c r="M43" s="10"/>
      <c r="N43" s="11"/>
      <c r="O43" s="28"/>
      <c r="P43" s="112"/>
      <c r="Q43" s="132"/>
      <c r="R43" s="62"/>
    </row>
    <row r="44" spans="1:18" ht="24.75" thickBot="1">
      <c r="A44" s="28" t="s">
        <v>64</v>
      </c>
      <c r="B44" s="33" t="s">
        <v>109</v>
      </c>
      <c r="C44" s="86" t="s">
        <v>78</v>
      </c>
      <c r="D44" s="28">
        <v>144</v>
      </c>
      <c r="E44" s="28"/>
      <c r="F44" s="81">
        <v>144</v>
      </c>
      <c r="G44" s="28"/>
      <c r="H44" s="82"/>
      <c r="I44" s="11"/>
      <c r="J44" s="10"/>
      <c r="K44" s="11">
        <v>72</v>
      </c>
      <c r="L44" s="28">
        <v>72</v>
      </c>
      <c r="M44" s="10"/>
      <c r="N44" s="11"/>
      <c r="O44" s="28"/>
      <c r="P44" s="112"/>
      <c r="Q44" s="132"/>
      <c r="R44" s="62"/>
    </row>
    <row r="45" spans="1:18" ht="24.75" thickBot="1">
      <c r="A45" s="28" t="s">
        <v>65</v>
      </c>
      <c r="B45" s="33" t="s">
        <v>109</v>
      </c>
      <c r="C45" s="86" t="s">
        <v>78</v>
      </c>
      <c r="D45" s="28">
        <v>216</v>
      </c>
      <c r="E45" s="28"/>
      <c r="F45" s="81">
        <v>216</v>
      </c>
      <c r="G45" s="28"/>
      <c r="H45" s="82"/>
      <c r="I45" s="11"/>
      <c r="J45" s="10"/>
      <c r="K45" s="11"/>
      <c r="L45" s="28">
        <v>216</v>
      </c>
      <c r="M45" s="10"/>
      <c r="N45" s="11"/>
      <c r="O45" s="28"/>
      <c r="P45" s="112"/>
      <c r="Q45" s="132"/>
      <c r="R45" s="62"/>
    </row>
    <row r="46" spans="1:18" ht="73.5" thickBot="1">
      <c r="A46" s="35" t="s">
        <v>66</v>
      </c>
      <c r="B46" s="25" t="s">
        <v>113</v>
      </c>
      <c r="C46" s="87" t="s">
        <v>77</v>
      </c>
      <c r="D46" s="30">
        <f>SUM(D47:D50)</f>
        <v>648</v>
      </c>
      <c r="E46" s="30">
        <f>SUM(E47:E50)</f>
        <v>60</v>
      </c>
      <c r="F46" s="88">
        <f>SUM(F47:F50)</f>
        <v>588</v>
      </c>
      <c r="G46" s="30">
        <f>SUM(G47:G50)</f>
        <v>50</v>
      </c>
      <c r="H46" s="84">
        <f>SUM(H47:H50)</f>
        <v>70</v>
      </c>
      <c r="I46" s="23"/>
      <c r="J46" s="85"/>
      <c r="K46" s="23">
        <f>SUM(K47:K50)</f>
        <v>0</v>
      </c>
      <c r="L46" s="30">
        <f>SUM(L47:L50)</f>
        <v>0</v>
      </c>
      <c r="M46" s="85"/>
      <c r="N46" s="23">
        <f>SUM(N47:N50)</f>
        <v>228</v>
      </c>
      <c r="O46" s="30">
        <f>SUM(O47:O50)</f>
        <v>360</v>
      </c>
      <c r="P46" s="112"/>
      <c r="Q46" s="132"/>
      <c r="R46" s="62"/>
    </row>
    <row r="47" spans="1:18" ht="63.75" customHeight="1" thickBot="1">
      <c r="A47" s="32" t="s">
        <v>67</v>
      </c>
      <c r="B47" s="32" t="s">
        <v>111</v>
      </c>
      <c r="C47" s="89" t="s">
        <v>34</v>
      </c>
      <c r="D47" s="28">
        <f>E47+F47</f>
        <v>72</v>
      </c>
      <c r="E47" s="28">
        <v>24</v>
      </c>
      <c r="F47" s="81">
        <v>48</v>
      </c>
      <c r="G47" s="28">
        <v>20</v>
      </c>
      <c r="H47" s="82">
        <v>28</v>
      </c>
      <c r="I47" s="11"/>
      <c r="J47" s="10"/>
      <c r="K47" s="11"/>
      <c r="L47" s="28"/>
      <c r="M47" s="10"/>
      <c r="N47" s="11">
        <v>48</v>
      </c>
      <c r="O47" s="28"/>
      <c r="P47" s="112"/>
      <c r="Q47" s="132"/>
      <c r="R47" s="62"/>
    </row>
    <row r="48" spans="1:18" ht="58.5" customHeight="1" thickBot="1">
      <c r="A48" s="32" t="s">
        <v>68</v>
      </c>
      <c r="B48" s="32" t="s">
        <v>112</v>
      </c>
      <c r="C48" s="89" t="s">
        <v>34</v>
      </c>
      <c r="D48" s="28">
        <v>108</v>
      </c>
      <c r="E48" s="28">
        <v>36</v>
      </c>
      <c r="F48" s="81">
        <v>72</v>
      </c>
      <c r="G48" s="28">
        <v>30</v>
      </c>
      <c r="H48" s="82">
        <v>42</v>
      </c>
      <c r="I48" s="11"/>
      <c r="J48" s="10"/>
      <c r="K48" s="11"/>
      <c r="L48" s="28"/>
      <c r="M48" s="10"/>
      <c r="N48" s="11">
        <v>72</v>
      </c>
      <c r="O48" s="28"/>
      <c r="P48" s="112"/>
      <c r="Q48" s="132"/>
      <c r="R48" s="62"/>
    </row>
    <row r="49" spans="1:18" ht="72.75" thickBot="1">
      <c r="A49" s="28" t="s">
        <v>69</v>
      </c>
      <c r="B49" s="33" t="s">
        <v>113</v>
      </c>
      <c r="C49" s="86" t="s">
        <v>78</v>
      </c>
      <c r="D49" s="21">
        <v>216</v>
      </c>
      <c r="E49" s="21"/>
      <c r="F49" s="90">
        <v>216</v>
      </c>
      <c r="G49" s="21"/>
      <c r="H49" s="91"/>
      <c r="I49" s="19"/>
      <c r="J49" s="92"/>
      <c r="K49" s="19"/>
      <c r="L49" s="21"/>
      <c r="M49" s="92"/>
      <c r="N49" s="19">
        <v>108</v>
      </c>
      <c r="O49" s="21">
        <v>108</v>
      </c>
      <c r="P49" s="119"/>
      <c r="Q49" s="136"/>
      <c r="R49" s="64"/>
    </row>
    <row r="50" spans="1:18" ht="72.75" thickBot="1">
      <c r="A50" s="26" t="s">
        <v>70</v>
      </c>
      <c r="B50" s="33" t="s">
        <v>113</v>
      </c>
      <c r="C50" s="86" t="s">
        <v>78</v>
      </c>
      <c r="D50" s="28">
        <v>252</v>
      </c>
      <c r="E50" s="28"/>
      <c r="F50" s="81">
        <v>252</v>
      </c>
      <c r="G50" s="28"/>
      <c r="H50" s="82"/>
      <c r="I50" s="11"/>
      <c r="J50" s="10"/>
      <c r="K50" s="11"/>
      <c r="L50" s="28"/>
      <c r="M50" s="10"/>
      <c r="N50" s="11"/>
      <c r="O50" s="28">
        <v>252</v>
      </c>
      <c r="P50" s="112"/>
      <c r="Q50" s="132"/>
      <c r="R50" s="62"/>
    </row>
    <row r="51" spans="1:18" ht="49.5" thickBot="1">
      <c r="A51" s="34" t="s">
        <v>72</v>
      </c>
      <c r="B51" s="25" t="s">
        <v>114</v>
      </c>
      <c r="C51" s="87" t="s">
        <v>77</v>
      </c>
      <c r="D51" s="20">
        <f>SUM(D52:D53)</f>
        <v>339</v>
      </c>
      <c r="E51" s="20">
        <f>SUM(E52:E53)</f>
        <v>53</v>
      </c>
      <c r="F51" s="38">
        <f>SUM(F52:F53)</f>
        <v>286</v>
      </c>
      <c r="G51" s="20">
        <f>SUM(G52:G53)</f>
        <v>46</v>
      </c>
      <c r="H51" s="39">
        <f>SUM(H52:H53)</f>
        <v>60</v>
      </c>
      <c r="I51" s="93"/>
      <c r="J51" s="94"/>
      <c r="K51" s="37"/>
      <c r="L51" s="20"/>
      <c r="M51" s="40"/>
      <c r="N51" s="37">
        <f>SUM(N52:N53)</f>
        <v>66</v>
      </c>
      <c r="O51" s="37">
        <f>SUM(O52:O53)</f>
        <v>220</v>
      </c>
      <c r="P51" s="111"/>
      <c r="Q51" s="132"/>
      <c r="R51" s="62"/>
    </row>
    <row r="52" spans="1:18" ht="61.5" thickBot="1">
      <c r="A52" s="32" t="s">
        <v>71</v>
      </c>
      <c r="B52" s="68" t="s">
        <v>115</v>
      </c>
      <c r="C52" s="95" t="s">
        <v>34</v>
      </c>
      <c r="D52" s="96">
        <f>E52+F52</f>
        <v>159</v>
      </c>
      <c r="E52" s="96">
        <v>53</v>
      </c>
      <c r="F52" s="97">
        <v>106</v>
      </c>
      <c r="G52" s="96">
        <v>46</v>
      </c>
      <c r="H52" s="98">
        <v>60</v>
      </c>
      <c r="I52" s="99"/>
      <c r="J52" s="100"/>
      <c r="K52" s="99"/>
      <c r="L52" s="96"/>
      <c r="M52" s="100"/>
      <c r="N52" s="99">
        <v>66</v>
      </c>
      <c r="O52" s="96">
        <v>40</v>
      </c>
      <c r="P52" s="120"/>
      <c r="Q52" s="132"/>
      <c r="R52" s="62"/>
    </row>
    <row r="53" spans="1:18" ht="49.5" thickBot="1">
      <c r="A53" s="28" t="s">
        <v>73</v>
      </c>
      <c r="B53" s="32" t="s">
        <v>114</v>
      </c>
      <c r="C53" s="86" t="s">
        <v>78</v>
      </c>
      <c r="D53" s="21">
        <v>180</v>
      </c>
      <c r="E53" s="21"/>
      <c r="F53" s="90">
        <v>180</v>
      </c>
      <c r="G53" s="21"/>
      <c r="H53" s="92"/>
      <c r="I53" s="19"/>
      <c r="J53" s="92"/>
      <c r="K53" s="19"/>
      <c r="L53" s="21"/>
      <c r="M53" s="92"/>
      <c r="N53" s="19"/>
      <c r="O53" s="21">
        <v>180</v>
      </c>
      <c r="P53" s="119"/>
      <c r="Q53" s="136"/>
      <c r="R53" s="64"/>
    </row>
    <row r="54" spans="1:18" ht="25.5" thickBot="1">
      <c r="A54" s="34" t="s">
        <v>118</v>
      </c>
      <c r="B54" s="25" t="s">
        <v>116</v>
      </c>
      <c r="C54" s="22" t="s">
        <v>77</v>
      </c>
      <c r="D54" s="30">
        <f>SUM(D55:D56)</f>
        <v>280</v>
      </c>
      <c r="E54" s="30">
        <f>SUM(E55:E56)</f>
        <v>94</v>
      </c>
      <c r="F54" s="83">
        <f>SUM(F55:F56)</f>
        <v>186</v>
      </c>
      <c r="G54" s="30">
        <f>SUM(G55:G56)</f>
        <v>186</v>
      </c>
      <c r="H54" s="84"/>
      <c r="I54" s="23"/>
      <c r="J54" s="85">
        <f>SUM(J55:J56)</f>
        <v>0</v>
      </c>
      <c r="K54" s="23">
        <f>SUM(K55:K56)</f>
        <v>45</v>
      </c>
      <c r="L54" s="30">
        <f>SUM(L55:L56)</f>
        <v>40</v>
      </c>
      <c r="M54" s="85"/>
      <c r="N54" s="23">
        <f>SUM(N55:N56)</f>
        <v>61</v>
      </c>
      <c r="O54" s="23">
        <f>SUM(O55:O56)</f>
        <v>40</v>
      </c>
      <c r="P54" s="112"/>
      <c r="Q54" s="132"/>
      <c r="R54" s="62"/>
    </row>
    <row r="55" spans="1:18" ht="27" thickBot="1">
      <c r="A55" s="32" t="s">
        <v>120</v>
      </c>
      <c r="B55" s="31" t="s">
        <v>117</v>
      </c>
      <c r="C55" s="70" t="s">
        <v>34</v>
      </c>
      <c r="D55" s="28">
        <f>SUM(E55:F55)</f>
        <v>280</v>
      </c>
      <c r="E55" s="28">
        <v>94</v>
      </c>
      <c r="F55" s="81">
        <v>186</v>
      </c>
      <c r="G55" s="28">
        <v>186</v>
      </c>
      <c r="H55" s="82">
        <v>0</v>
      </c>
      <c r="I55" s="11"/>
      <c r="J55" s="10"/>
      <c r="K55" s="11">
        <v>45</v>
      </c>
      <c r="L55" s="28">
        <v>40</v>
      </c>
      <c r="M55" s="10"/>
      <c r="N55" s="11">
        <v>61</v>
      </c>
      <c r="O55" s="30">
        <v>40</v>
      </c>
      <c r="P55" s="112"/>
      <c r="Q55" s="132"/>
      <c r="R55" s="62"/>
    </row>
    <row r="56" spans="1:18" ht="15.75" hidden="1" thickBot="1">
      <c r="A56" s="28" t="s">
        <v>121</v>
      </c>
      <c r="B56" s="28" t="s">
        <v>74</v>
      </c>
      <c r="C56" s="86" t="s">
        <v>78</v>
      </c>
      <c r="D56" s="28"/>
      <c r="E56" s="28"/>
      <c r="F56" s="81"/>
      <c r="G56" s="28"/>
      <c r="H56" s="82"/>
      <c r="I56" s="11"/>
      <c r="J56" s="10"/>
      <c r="K56" s="11"/>
      <c r="L56" s="28"/>
      <c r="M56" s="10"/>
      <c r="N56" s="11"/>
      <c r="O56" s="28"/>
      <c r="P56" s="112"/>
      <c r="Q56" s="132"/>
      <c r="R56" s="62"/>
    </row>
    <row r="57" spans="1:18" ht="15.75" thickBot="1">
      <c r="A57" s="30" t="s">
        <v>75</v>
      </c>
      <c r="B57" s="30" t="s">
        <v>76</v>
      </c>
      <c r="C57" s="101" t="s">
        <v>79</v>
      </c>
      <c r="D57" s="75">
        <v>108</v>
      </c>
      <c r="E57" s="75">
        <v>54</v>
      </c>
      <c r="F57" s="74">
        <v>54</v>
      </c>
      <c r="G57" s="75"/>
      <c r="H57" s="76"/>
      <c r="I57" s="77"/>
      <c r="J57" s="78"/>
      <c r="K57" s="77"/>
      <c r="L57" s="75"/>
      <c r="M57" s="78"/>
      <c r="N57" s="77">
        <v>54</v>
      </c>
      <c r="O57" s="75"/>
      <c r="P57" s="121"/>
      <c r="Q57" s="132"/>
      <c r="R57" s="62"/>
    </row>
    <row r="58" spans="1:18" ht="42" customHeight="1" thickBot="1">
      <c r="A58" s="375" t="s">
        <v>99</v>
      </c>
      <c r="B58" s="376"/>
      <c r="C58" s="55"/>
      <c r="D58" s="122">
        <f t="shared" ref="D58:L58" si="9">SUM(D7+D27)</f>
        <v>5133</v>
      </c>
      <c r="E58" s="122">
        <f t="shared" si="9"/>
        <v>1344</v>
      </c>
      <c r="F58" s="122">
        <f t="shared" si="9"/>
        <v>4176</v>
      </c>
      <c r="G58" s="122">
        <f t="shared" si="9"/>
        <v>1357</v>
      </c>
      <c r="H58" s="122">
        <f t="shared" si="9"/>
        <v>1613</v>
      </c>
      <c r="I58" s="122">
        <f t="shared" si="9"/>
        <v>612</v>
      </c>
      <c r="J58" s="122">
        <f t="shared" si="9"/>
        <v>828</v>
      </c>
      <c r="K58" s="122">
        <f t="shared" si="9"/>
        <v>612</v>
      </c>
      <c r="L58" s="122">
        <f t="shared" si="9"/>
        <v>792</v>
      </c>
      <c r="M58" s="56"/>
      <c r="N58" s="122">
        <f>SUM(N7+N27)</f>
        <v>612</v>
      </c>
      <c r="O58" s="122">
        <f>SUM(O7+O27)</f>
        <v>720</v>
      </c>
      <c r="P58" s="56"/>
      <c r="Q58" s="132"/>
      <c r="R58" s="62"/>
    </row>
    <row r="59" spans="1:18" ht="14.25" customHeight="1" thickBot="1">
      <c r="A59" s="145" t="s">
        <v>80</v>
      </c>
      <c r="B59" s="146"/>
      <c r="C59" s="43"/>
      <c r="D59" s="43"/>
      <c r="E59" s="43"/>
      <c r="F59" s="45">
        <v>3456</v>
      </c>
      <c r="G59" s="43"/>
      <c r="H59" s="57"/>
      <c r="I59" s="335">
        <f>SUM(I58:J58)</f>
        <v>1440</v>
      </c>
      <c r="J59" s="337"/>
      <c r="K59" s="335">
        <f>SUM(K58:L58)</f>
        <v>1404</v>
      </c>
      <c r="L59" s="336"/>
      <c r="M59" s="147"/>
      <c r="N59" s="335">
        <f>SUM(N58:O58)</f>
        <v>1332</v>
      </c>
      <c r="O59" s="336"/>
      <c r="P59" s="147"/>
      <c r="Q59" s="137"/>
      <c r="R59" s="66"/>
    </row>
    <row r="60" spans="1:18" ht="15.75" thickBot="1">
      <c r="A60" s="30" t="s">
        <v>81</v>
      </c>
      <c r="B60" s="42" t="s">
        <v>84</v>
      </c>
      <c r="C60" s="101"/>
      <c r="D60" s="101"/>
      <c r="E60" s="101"/>
      <c r="F60" s="74">
        <v>612</v>
      </c>
      <c r="G60" s="75"/>
      <c r="H60" s="76"/>
      <c r="I60" s="77"/>
      <c r="J60" s="78">
        <v>72</v>
      </c>
      <c r="K60" s="77">
        <v>72</v>
      </c>
      <c r="L60" s="75">
        <v>72</v>
      </c>
      <c r="M60" s="78"/>
      <c r="N60" s="77">
        <v>108</v>
      </c>
      <c r="O60" s="75">
        <v>288</v>
      </c>
      <c r="P60" s="102"/>
      <c r="Q60" s="138"/>
      <c r="R60" s="65"/>
    </row>
    <row r="61" spans="1:18" ht="16.5" customHeight="1" thickBot="1">
      <c r="A61" s="30" t="s">
        <v>82</v>
      </c>
      <c r="B61" s="41" t="s">
        <v>83</v>
      </c>
      <c r="C61" s="101"/>
      <c r="D61" s="101"/>
      <c r="E61" s="101"/>
      <c r="F61" s="74">
        <v>540</v>
      </c>
      <c r="G61" s="75"/>
      <c r="H61" s="76"/>
      <c r="I61" s="77"/>
      <c r="J61" s="78">
        <v>72</v>
      </c>
      <c r="K61" s="77"/>
      <c r="L61" s="75">
        <v>216</v>
      </c>
      <c r="M61" s="78"/>
      <c r="N61" s="77"/>
      <c r="O61" s="75">
        <v>252</v>
      </c>
      <c r="P61" s="102"/>
      <c r="Q61" s="138"/>
      <c r="R61" s="65"/>
    </row>
    <row r="62" spans="1:18" ht="15.75" thickBot="1">
      <c r="A62" s="28" t="s">
        <v>86</v>
      </c>
      <c r="B62" s="43" t="s">
        <v>85</v>
      </c>
      <c r="C62" s="101"/>
      <c r="D62" s="101"/>
      <c r="E62" s="101"/>
      <c r="F62" s="45" t="s">
        <v>150</v>
      </c>
      <c r="G62" s="101"/>
      <c r="H62" s="103"/>
      <c r="I62" s="332" t="s">
        <v>151</v>
      </c>
      <c r="J62" s="333"/>
      <c r="K62" s="340" t="s">
        <v>97</v>
      </c>
      <c r="L62" s="341"/>
      <c r="M62" s="342"/>
      <c r="N62" s="340" t="s">
        <v>97</v>
      </c>
      <c r="O62" s="341"/>
      <c r="P62" s="342"/>
      <c r="Q62" s="138"/>
      <c r="R62" s="65"/>
    </row>
    <row r="63" spans="1:18" ht="26.25" customHeight="1" thickBot="1">
      <c r="A63" s="42" t="s">
        <v>87</v>
      </c>
      <c r="B63" s="44" t="s">
        <v>88</v>
      </c>
      <c r="C63" s="101"/>
      <c r="D63" s="101"/>
      <c r="E63" s="101"/>
      <c r="F63" s="45" t="s">
        <v>97</v>
      </c>
      <c r="G63" s="101"/>
      <c r="H63" s="103"/>
      <c r="I63" s="332"/>
      <c r="J63" s="333"/>
      <c r="K63" s="332"/>
      <c r="L63" s="334"/>
      <c r="M63" s="333"/>
      <c r="N63" s="332" t="s">
        <v>97</v>
      </c>
      <c r="O63" s="334"/>
      <c r="P63" s="333"/>
      <c r="Q63" s="139"/>
      <c r="R63" s="71"/>
    </row>
    <row r="64" spans="1:18" ht="1.5" customHeight="1" thickBot="1">
      <c r="A64" s="150" t="s">
        <v>89</v>
      </c>
      <c r="B64" s="151"/>
      <c r="C64" s="151"/>
      <c r="D64" s="151"/>
      <c r="E64" s="151"/>
      <c r="F64" s="151"/>
      <c r="G64" s="151"/>
      <c r="H64" s="151"/>
      <c r="I64" s="52"/>
      <c r="J64" s="51"/>
      <c r="K64" s="52"/>
      <c r="L64" s="27"/>
      <c r="M64" s="51"/>
      <c r="N64" s="52"/>
      <c r="O64" s="27"/>
      <c r="P64" s="51"/>
      <c r="Q64" s="338"/>
      <c r="R64" s="339"/>
    </row>
    <row r="65" spans="1:18" ht="15.75" hidden="1" thickBot="1">
      <c r="A65" s="30"/>
      <c r="B65" s="41"/>
      <c r="C65" s="27"/>
      <c r="D65" s="27"/>
      <c r="E65" s="27"/>
      <c r="F65" s="123"/>
      <c r="G65" s="27"/>
      <c r="H65" s="124"/>
      <c r="I65" s="52"/>
      <c r="J65" s="51"/>
      <c r="K65" s="52"/>
      <c r="L65" s="27"/>
      <c r="M65" s="51"/>
      <c r="N65" s="52"/>
      <c r="O65" s="27"/>
      <c r="P65" s="51"/>
      <c r="Q65" s="72"/>
      <c r="R65" s="65"/>
    </row>
    <row r="66" spans="1:18" ht="15.75" hidden="1" thickBot="1">
      <c r="A66" s="28"/>
      <c r="B66" s="43"/>
      <c r="C66" s="27"/>
      <c r="D66" s="27"/>
      <c r="E66" s="27"/>
      <c r="F66" s="45"/>
      <c r="G66" s="27"/>
      <c r="H66" s="124"/>
      <c r="I66" s="125"/>
      <c r="J66" s="126"/>
      <c r="K66" s="160"/>
      <c r="L66" s="162"/>
      <c r="M66" s="161"/>
      <c r="N66" s="160"/>
      <c r="O66" s="162"/>
      <c r="P66" s="161"/>
      <c r="Q66" s="72"/>
      <c r="R66" s="65"/>
    </row>
    <row r="67" spans="1:18" ht="15.75" hidden="1" thickBot="1">
      <c r="A67" s="42"/>
      <c r="B67" s="44"/>
      <c r="C67" s="27"/>
      <c r="D67" s="27"/>
      <c r="E67" s="27"/>
      <c r="F67" s="45"/>
      <c r="G67" s="27"/>
      <c r="H67" s="124"/>
      <c r="I67" s="125"/>
      <c r="J67" s="126"/>
      <c r="K67" s="125"/>
      <c r="L67" s="127"/>
      <c r="M67" s="126"/>
      <c r="N67" s="125"/>
      <c r="O67" s="127"/>
      <c r="P67" s="126"/>
      <c r="Q67" s="148"/>
      <c r="R67" s="149"/>
    </row>
    <row r="68" spans="1:18" ht="15.75" thickBot="1">
      <c r="A68" s="150" t="s">
        <v>89</v>
      </c>
      <c r="B68" s="151"/>
      <c r="C68" s="151"/>
      <c r="D68" s="151"/>
      <c r="E68" s="151"/>
      <c r="F68" s="151"/>
      <c r="G68" s="151"/>
      <c r="H68" s="151"/>
      <c r="I68" s="370">
        <v>4</v>
      </c>
      <c r="J68" s="371"/>
      <c r="K68" s="370">
        <v>3</v>
      </c>
      <c r="L68" s="372"/>
      <c r="M68" s="371"/>
      <c r="N68" s="370">
        <v>8</v>
      </c>
      <c r="O68" s="372"/>
      <c r="P68" s="371"/>
      <c r="Q68" s="148"/>
      <c r="R68" s="149"/>
    </row>
    <row r="69" spans="1:18" ht="15.75" thickBot="1">
      <c r="A69" s="150" t="s">
        <v>90</v>
      </c>
      <c r="B69" s="151"/>
      <c r="C69" s="151"/>
      <c r="D69" s="151"/>
      <c r="E69" s="151"/>
      <c r="F69" s="151"/>
      <c r="G69" s="151"/>
      <c r="H69" s="151"/>
      <c r="I69" s="370">
        <v>2</v>
      </c>
      <c r="J69" s="371"/>
      <c r="K69" s="370">
        <v>4</v>
      </c>
      <c r="L69" s="372"/>
      <c r="M69" s="371"/>
      <c r="N69" s="370">
        <v>11</v>
      </c>
      <c r="O69" s="372"/>
      <c r="P69" s="371"/>
      <c r="Q69" s="72"/>
      <c r="R69" s="65"/>
    </row>
    <row r="70" spans="1:18" ht="15.75" thickBot="1">
      <c r="A70" s="150" t="s">
        <v>91</v>
      </c>
      <c r="B70" s="151"/>
      <c r="C70" s="151"/>
      <c r="D70" s="151"/>
      <c r="E70" s="151"/>
      <c r="F70" s="151"/>
      <c r="G70" s="151"/>
      <c r="H70" s="151"/>
      <c r="I70" s="370">
        <v>2</v>
      </c>
      <c r="J70" s="371"/>
      <c r="K70" s="370">
        <v>6</v>
      </c>
      <c r="L70" s="372"/>
      <c r="M70" s="371"/>
      <c r="N70" s="370">
        <v>7</v>
      </c>
      <c r="O70" s="372"/>
      <c r="P70" s="371"/>
      <c r="Q70" s="72"/>
      <c r="R70" s="65"/>
    </row>
    <row r="71" spans="1:18" ht="15.75" thickBot="1">
      <c r="A71" s="152" t="s">
        <v>92</v>
      </c>
      <c r="B71" s="153"/>
      <c r="C71" s="153"/>
      <c r="D71" s="153"/>
      <c r="E71" s="153"/>
      <c r="F71" s="153"/>
      <c r="G71" s="153"/>
      <c r="H71" s="153"/>
      <c r="I71" s="370">
        <v>2</v>
      </c>
      <c r="J71" s="371"/>
      <c r="K71" s="370">
        <v>2</v>
      </c>
      <c r="L71" s="372"/>
      <c r="M71" s="371"/>
      <c r="N71" s="370">
        <v>3</v>
      </c>
      <c r="O71" s="372"/>
      <c r="P71" s="371"/>
      <c r="Q71" s="72"/>
      <c r="R71" s="65"/>
    </row>
    <row r="72" spans="1:18" ht="15.75" thickBot="1">
      <c r="A72" s="154" t="s">
        <v>93</v>
      </c>
      <c r="B72" s="155"/>
      <c r="C72" s="155"/>
      <c r="D72" s="155"/>
      <c r="E72" s="155"/>
      <c r="F72" s="155"/>
      <c r="G72" s="155"/>
      <c r="H72" s="155"/>
      <c r="I72" s="320">
        <v>4</v>
      </c>
      <c r="J72" s="321"/>
      <c r="K72" s="320">
        <v>2</v>
      </c>
      <c r="L72" s="322"/>
      <c r="M72" s="321"/>
      <c r="N72" s="320">
        <v>7</v>
      </c>
      <c r="O72" s="322"/>
      <c r="P72" s="321"/>
      <c r="Q72" s="72"/>
      <c r="R72" s="65"/>
    </row>
    <row r="73" spans="1:18" ht="15.75" thickBot="1">
      <c r="A73" s="331" t="s">
        <v>94</v>
      </c>
      <c r="B73" s="383"/>
      <c r="C73" s="383"/>
      <c r="D73" s="383"/>
      <c r="E73" s="383"/>
      <c r="F73" s="383"/>
      <c r="G73" s="383"/>
      <c r="H73" s="384"/>
      <c r="I73" s="373">
        <v>1</v>
      </c>
      <c r="J73" s="374"/>
      <c r="K73" s="373">
        <v>4</v>
      </c>
      <c r="L73" s="322"/>
      <c r="M73" s="374"/>
      <c r="N73" s="373">
        <v>4</v>
      </c>
      <c r="O73" s="322"/>
      <c r="P73" s="321"/>
      <c r="Q73" s="73"/>
      <c r="R73" s="50"/>
    </row>
    <row r="74" spans="1:18" ht="3.75" hidden="1" customHeight="1" thickBot="1">
      <c r="A74" s="367" t="s">
        <v>95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9"/>
      <c r="Q74" s="73"/>
      <c r="R74" s="50"/>
    </row>
    <row r="75" spans="1:18" ht="15.75" hidden="1" thickBot="1">
      <c r="A75" s="323" t="s">
        <v>24</v>
      </c>
      <c r="B75" s="324"/>
      <c r="C75" s="324"/>
      <c r="D75" s="324"/>
      <c r="E75" s="325"/>
      <c r="F75" s="47"/>
      <c r="G75" s="46"/>
      <c r="H75" s="46"/>
      <c r="I75" s="373"/>
      <c r="J75" s="374"/>
      <c r="K75" s="373"/>
      <c r="L75" s="322"/>
      <c r="M75" s="374"/>
      <c r="N75" s="373"/>
      <c r="O75" s="322"/>
      <c r="P75" s="321"/>
      <c r="Q75" s="166"/>
      <c r="R75" s="166"/>
    </row>
    <row r="76" spans="1:18" ht="15.75" hidden="1" thickBot="1">
      <c r="A76" s="158" t="s">
        <v>36</v>
      </c>
      <c r="B76" s="155"/>
      <c r="C76" s="155"/>
      <c r="D76" s="155"/>
      <c r="E76" s="159"/>
      <c r="F76" s="47"/>
      <c r="G76" s="46"/>
      <c r="H76" s="49"/>
      <c r="I76" s="160"/>
      <c r="J76" s="161"/>
      <c r="K76" s="160"/>
      <c r="L76" s="162"/>
      <c r="M76" s="161"/>
      <c r="N76" s="160"/>
      <c r="O76" s="162"/>
      <c r="P76" s="161"/>
      <c r="Q76" s="156"/>
      <c r="R76" s="157"/>
    </row>
    <row r="77" spans="1:18" ht="15.75" hidden="1" thickBot="1">
      <c r="A77" s="158" t="s">
        <v>27</v>
      </c>
      <c r="B77" s="155"/>
      <c r="C77" s="155"/>
      <c r="D77" s="155"/>
      <c r="E77" s="159"/>
      <c r="F77" s="47"/>
      <c r="G77" s="46"/>
      <c r="H77" s="49"/>
      <c r="I77" s="160"/>
      <c r="J77" s="161"/>
      <c r="K77" s="160"/>
      <c r="L77" s="162"/>
      <c r="M77" s="161"/>
      <c r="N77" s="160"/>
      <c r="O77" s="162"/>
      <c r="P77" s="161"/>
      <c r="Q77" s="156"/>
      <c r="R77" s="157"/>
    </row>
    <row r="78" spans="1:18" ht="15.75" hidden="1" thickBot="1">
      <c r="A78" s="158" t="s">
        <v>30</v>
      </c>
      <c r="B78" s="155"/>
      <c r="C78" s="155"/>
      <c r="D78" s="155"/>
      <c r="E78" s="159"/>
      <c r="F78" s="47"/>
      <c r="G78" s="46"/>
      <c r="H78" s="49"/>
      <c r="I78" s="160"/>
      <c r="J78" s="161"/>
      <c r="K78" s="160"/>
      <c r="L78" s="162"/>
      <c r="M78" s="161"/>
      <c r="N78" s="160"/>
      <c r="O78" s="162"/>
      <c r="P78" s="161"/>
      <c r="Q78" s="156"/>
      <c r="R78" s="157"/>
    </row>
    <row r="79" spans="1:18" ht="15.75" hidden="1" thickBot="1">
      <c r="A79" s="163" t="s">
        <v>29</v>
      </c>
      <c r="B79" s="164"/>
      <c r="C79" s="164"/>
      <c r="D79" s="164"/>
      <c r="E79" s="165"/>
      <c r="F79" s="47"/>
      <c r="G79" s="46"/>
      <c r="H79" s="49"/>
      <c r="I79" s="160"/>
      <c r="J79" s="161"/>
      <c r="K79" s="160"/>
      <c r="L79" s="162"/>
      <c r="M79" s="161"/>
      <c r="N79" s="160"/>
      <c r="O79" s="162"/>
      <c r="P79" s="161"/>
      <c r="Q79" s="156"/>
      <c r="R79" s="157"/>
    </row>
    <row r="80" spans="1:18" ht="15.75" hidden="1" thickBot="1">
      <c r="A80" s="163" t="s">
        <v>37</v>
      </c>
      <c r="B80" s="164"/>
      <c r="C80" s="164"/>
      <c r="D80" s="164"/>
      <c r="E80" s="165"/>
      <c r="F80" s="47"/>
      <c r="G80" s="46"/>
      <c r="H80" s="49"/>
      <c r="I80" s="160"/>
      <c r="J80" s="161"/>
      <c r="K80" s="160"/>
      <c r="L80" s="162"/>
      <c r="M80" s="161"/>
      <c r="N80" s="160"/>
      <c r="O80" s="162"/>
      <c r="P80" s="161"/>
      <c r="Q80" s="156"/>
      <c r="R80" s="157"/>
    </row>
    <row r="81" spans="1:18" ht="15.75" hidden="1" thickBot="1">
      <c r="A81" s="328" t="s">
        <v>117</v>
      </c>
      <c r="B81" s="329"/>
      <c r="C81" s="329"/>
      <c r="D81" s="329"/>
      <c r="E81" s="330"/>
      <c r="F81" s="47"/>
      <c r="G81" s="46"/>
      <c r="H81" s="49"/>
      <c r="I81" s="160"/>
      <c r="J81" s="161"/>
      <c r="K81" s="160"/>
      <c r="L81" s="162"/>
      <c r="M81" s="161"/>
      <c r="N81" s="160"/>
      <c r="O81" s="162"/>
      <c r="P81" s="161"/>
      <c r="Q81" s="156"/>
      <c r="R81" s="157"/>
    </row>
    <row r="82" spans="1:18" ht="15.75" hidden="1" customHeight="1" thickBot="1">
      <c r="A82" s="323" t="s">
        <v>32</v>
      </c>
      <c r="B82" s="324"/>
      <c r="C82" s="324"/>
      <c r="D82" s="324"/>
      <c r="E82" s="325"/>
      <c r="F82" s="47"/>
      <c r="G82" s="46"/>
      <c r="H82" s="49"/>
      <c r="I82" s="160"/>
      <c r="J82" s="161"/>
      <c r="K82" s="160"/>
      <c r="L82" s="162"/>
      <c r="M82" s="161"/>
      <c r="N82" s="160"/>
      <c r="O82" s="162"/>
      <c r="P82" s="161"/>
      <c r="Q82" s="156"/>
      <c r="R82" s="157"/>
    </row>
    <row r="83" spans="1:18" ht="21" hidden="1" customHeight="1" thickBot="1">
      <c r="A83" s="319" t="s">
        <v>122</v>
      </c>
      <c r="B83" s="326"/>
      <c r="C83" s="326"/>
      <c r="D83" s="326"/>
      <c r="E83" s="327"/>
      <c r="F83" s="47"/>
      <c r="G83" s="46"/>
      <c r="H83" s="49"/>
      <c r="I83" s="160"/>
      <c r="J83" s="161"/>
      <c r="K83" s="160"/>
      <c r="L83" s="162"/>
      <c r="M83" s="161"/>
      <c r="N83" s="160"/>
      <c r="O83" s="162"/>
      <c r="P83" s="161"/>
      <c r="Q83" s="156"/>
      <c r="R83" s="157"/>
    </row>
    <row r="84" spans="1:18" ht="41.25" hidden="1" customHeight="1" thickBot="1">
      <c r="A84" s="319" t="s">
        <v>123</v>
      </c>
      <c r="B84" s="326"/>
      <c r="C84" s="326"/>
      <c r="D84" s="326"/>
      <c r="E84" s="327"/>
      <c r="F84" s="47"/>
      <c r="G84" s="46"/>
      <c r="H84" s="49"/>
      <c r="I84" s="160"/>
      <c r="J84" s="161"/>
      <c r="K84" s="160"/>
      <c r="L84" s="162"/>
      <c r="M84" s="161"/>
      <c r="N84" s="160"/>
      <c r="O84" s="162"/>
      <c r="P84" s="161"/>
      <c r="Q84" s="156"/>
      <c r="R84" s="157"/>
    </row>
    <row r="85" spans="1:18" ht="28.5" hidden="1" customHeight="1" thickBot="1">
      <c r="A85" s="319" t="s">
        <v>124</v>
      </c>
      <c r="B85" s="326"/>
      <c r="C85" s="326"/>
      <c r="D85" s="326"/>
      <c r="E85" s="327"/>
      <c r="F85" s="47"/>
      <c r="G85" s="46"/>
      <c r="H85" s="49"/>
      <c r="I85" s="160"/>
      <c r="J85" s="161"/>
      <c r="K85" s="160"/>
      <c r="L85" s="162"/>
      <c r="M85" s="161"/>
      <c r="N85" s="160"/>
      <c r="O85" s="162"/>
      <c r="P85" s="161"/>
      <c r="Q85" s="156"/>
      <c r="R85" s="157"/>
    </row>
    <row r="86" spans="1:18" ht="40.5" hidden="1" customHeight="1" thickBot="1">
      <c r="A86" s="319" t="s">
        <v>125</v>
      </c>
      <c r="B86" s="326"/>
      <c r="C86" s="326"/>
      <c r="D86" s="326"/>
      <c r="E86" s="327"/>
      <c r="F86" s="47"/>
      <c r="G86" s="46"/>
      <c r="H86" s="49"/>
      <c r="I86" s="160"/>
      <c r="J86" s="161"/>
      <c r="K86" s="160"/>
      <c r="L86" s="162"/>
      <c r="M86" s="161"/>
      <c r="N86" s="160"/>
      <c r="O86" s="162"/>
      <c r="P86" s="161"/>
      <c r="Q86" s="156"/>
      <c r="R86" s="157"/>
    </row>
    <row r="87" spans="1:18" ht="22.5" hidden="1" customHeight="1" thickBot="1">
      <c r="A87" s="313" t="s">
        <v>129</v>
      </c>
      <c r="B87" s="314"/>
      <c r="C87" s="314"/>
      <c r="D87" s="314"/>
      <c r="E87" s="315"/>
      <c r="F87" s="47"/>
      <c r="G87" s="46"/>
      <c r="H87" s="49"/>
      <c r="I87" s="160"/>
      <c r="J87" s="161"/>
      <c r="K87" s="160"/>
      <c r="L87" s="162"/>
      <c r="M87" s="161"/>
      <c r="N87" s="160"/>
      <c r="O87" s="162"/>
      <c r="P87" s="161"/>
      <c r="Q87" s="156"/>
      <c r="R87" s="157"/>
    </row>
    <row r="88" spans="1:18" ht="17.25" hidden="1" customHeight="1" thickBot="1">
      <c r="A88" s="313" t="s">
        <v>96</v>
      </c>
      <c r="B88" s="314"/>
      <c r="C88" s="314"/>
      <c r="D88" s="314"/>
      <c r="E88" s="315"/>
      <c r="F88" s="47"/>
      <c r="G88" s="46"/>
      <c r="H88" s="49"/>
      <c r="I88" s="316"/>
      <c r="J88" s="317"/>
      <c r="K88" s="316"/>
      <c r="L88" s="318"/>
      <c r="M88" s="317"/>
      <c r="N88" s="316"/>
      <c r="O88" s="318"/>
      <c r="P88" s="317"/>
      <c r="Q88" s="156"/>
      <c r="R88" s="157"/>
    </row>
    <row r="89" spans="1:18" ht="10.5" customHeight="1">
      <c r="A89" s="385"/>
      <c r="B89" s="385"/>
      <c r="C89" s="385"/>
      <c r="D89" s="385"/>
      <c r="E89" s="385"/>
      <c r="F89" s="140"/>
      <c r="G89" s="48"/>
      <c r="H89" s="48"/>
      <c r="I89" s="378"/>
      <c r="J89" s="378"/>
      <c r="K89" s="378"/>
      <c r="L89" s="378"/>
      <c r="M89" s="378"/>
      <c r="N89" s="378"/>
      <c r="O89" s="378"/>
      <c r="P89" s="378"/>
      <c r="Q89" s="157"/>
      <c r="R89" s="157"/>
    </row>
    <row r="90" spans="1:18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>
      <c r="B91" s="310" t="s">
        <v>100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</row>
    <row r="92" spans="1:18" ht="13.5" customHeight="1">
      <c r="B92" s="310" t="s">
        <v>101</v>
      </c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</row>
    <row r="93" spans="1:18" ht="30" customHeight="1">
      <c r="B93" s="309" t="s">
        <v>131</v>
      </c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</row>
    <row r="94" spans="1:18">
      <c r="B94" s="309" t="s">
        <v>126</v>
      </c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141"/>
    </row>
    <row r="95" spans="1:18">
      <c r="B95" s="309" t="s">
        <v>127</v>
      </c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141"/>
    </row>
    <row r="96" spans="1:18">
      <c r="B96" s="309" t="s">
        <v>128</v>
      </c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141"/>
    </row>
    <row r="97" spans="2:17">
      <c r="B97" s="310" t="s">
        <v>130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</row>
    <row r="99" spans="2:17">
      <c r="B99" s="311" t="s">
        <v>149</v>
      </c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</row>
  </sheetData>
  <mergeCells count="78">
    <mergeCell ref="B97:Q97"/>
    <mergeCell ref="B99:Q99"/>
    <mergeCell ref="B91:O91"/>
    <mergeCell ref="B92:R92"/>
    <mergeCell ref="B93:R93"/>
    <mergeCell ref="B94:Q94"/>
    <mergeCell ref="B95:Q95"/>
    <mergeCell ref="B96:Q96"/>
    <mergeCell ref="A89:E89"/>
    <mergeCell ref="I89:J89"/>
    <mergeCell ref="K89:M89"/>
    <mergeCell ref="N89:P89"/>
    <mergeCell ref="A81:E81"/>
    <mergeCell ref="A82:E82"/>
    <mergeCell ref="A83:E83"/>
    <mergeCell ref="A84:E84"/>
    <mergeCell ref="A85:E85"/>
    <mergeCell ref="A86:E86"/>
    <mergeCell ref="A87:E87"/>
    <mergeCell ref="A88:E88"/>
    <mergeCell ref="I88:J88"/>
    <mergeCell ref="K88:M88"/>
    <mergeCell ref="N88:P88"/>
    <mergeCell ref="A75:E75"/>
    <mergeCell ref="I75:J75"/>
    <mergeCell ref="K75:M75"/>
    <mergeCell ref="N75:P75"/>
    <mergeCell ref="I71:J71"/>
    <mergeCell ref="K71:M71"/>
    <mergeCell ref="N71:P71"/>
    <mergeCell ref="I72:J72"/>
    <mergeCell ref="K72:M72"/>
    <mergeCell ref="N72:P72"/>
    <mergeCell ref="A73:H73"/>
    <mergeCell ref="I73:J73"/>
    <mergeCell ref="K73:M73"/>
    <mergeCell ref="N73:P73"/>
    <mergeCell ref="A74:P74"/>
    <mergeCell ref="I69:J69"/>
    <mergeCell ref="K69:M69"/>
    <mergeCell ref="N69:P69"/>
    <mergeCell ref="I70:J70"/>
    <mergeCell ref="K70:M70"/>
    <mergeCell ref="N70:P70"/>
    <mergeCell ref="I63:J63"/>
    <mergeCell ref="K63:M63"/>
    <mergeCell ref="N63:P63"/>
    <mergeCell ref="Q64:R64"/>
    <mergeCell ref="I68:J68"/>
    <mergeCell ref="K68:M68"/>
    <mergeCell ref="N68:P68"/>
    <mergeCell ref="Q2:R2"/>
    <mergeCell ref="A27:B27"/>
    <mergeCell ref="A58:B58"/>
    <mergeCell ref="I59:J59"/>
    <mergeCell ref="K59:L59"/>
    <mergeCell ref="N59:O59"/>
    <mergeCell ref="Q3:R3"/>
    <mergeCell ref="G4:G5"/>
    <mergeCell ref="H4:H5"/>
    <mergeCell ref="O3:P3"/>
    <mergeCell ref="N2:P2"/>
    <mergeCell ref="I62:J62"/>
    <mergeCell ref="K62:M62"/>
    <mergeCell ref="N62:P62"/>
    <mergeCell ref="A1:A5"/>
    <mergeCell ref="B1:B5"/>
    <mergeCell ref="C1:C5"/>
    <mergeCell ref="D1:H1"/>
    <mergeCell ref="I1:P1"/>
    <mergeCell ref="D2:D5"/>
    <mergeCell ref="E2:E5"/>
    <mergeCell ref="F2:H2"/>
    <mergeCell ref="I2:J2"/>
    <mergeCell ref="K2:M2"/>
    <mergeCell ref="F3:F5"/>
    <mergeCell ref="G3:H3"/>
    <mergeCell ref="L3:M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topLeftCell="A64" zoomScaleSheetLayoutView="100" workbookViewId="0">
      <selection activeCell="K25" sqref="K25"/>
    </sheetView>
  </sheetViews>
  <sheetFormatPr defaultRowHeight="15"/>
  <cols>
    <col min="1" max="1" width="8.28515625" style="167" customWidth="1"/>
    <col min="2" max="2" width="32.5703125" style="167" customWidth="1"/>
    <col min="3" max="3" width="7.140625" style="167" customWidth="1"/>
    <col min="4" max="4" width="7.5703125" style="167" customWidth="1"/>
    <col min="5" max="5" width="7.7109375" style="167" customWidth="1"/>
    <col min="6" max="6" width="6.85546875" style="167" customWidth="1"/>
    <col min="7" max="7" width="7.28515625" style="167" customWidth="1"/>
    <col min="8" max="10" width="9.140625" style="167"/>
    <col min="11" max="11" width="8.28515625" style="167" customWidth="1"/>
    <col min="12" max="12" width="7.28515625" style="167" customWidth="1"/>
    <col min="13" max="13" width="4.85546875" style="167" customWidth="1"/>
    <col min="14" max="14" width="8.140625" style="167" customWidth="1"/>
    <col min="15" max="15" width="6.85546875" style="167" customWidth="1"/>
    <col min="16" max="16" width="3.85546875" style="167" customWidth="1"/>
    <col min="17" max="17" width="0.28515625" customWidth="1"/>
    <col min="18" max="18" width="9.140625" hidden="1" customWidth="1"/>
  </cols>
  <sheetData>
    <row r="1" spans="1:18" ht="16.5" thickTop="1" thickBot="1">
      <c r="A1" s="357" t="s">
        <v>0</v>
      </c>
      <c r="B1" s="360" t="s">
        <v>1</v>
      </c>
      <c r="C1" s="363" t="s">
        <v>2</v>
      </c>
      <c r="D1" s="389" t="s">
        <v>3</v>
      </c>
      <c r="E1" s="390"/>
      <c r="F1" s="390"/>
      <c r="G1" s="390"/>
      <c r="H1" s="391"/>
      <c r="I1" s="386" t="s">
        <v>4</v>
      </c>
      <c r="J1" s="387"/>
      <c r="K1" s="387"/>
      <c r="L1" s="387"/>
      <c r="M1" s="387"/>
      <c r="N1" s="387"/>
      <c r="O1" s="387"/>
      <c r="P1" s="388"/>
      <c r="Q1" s="143"/>
      <c r="R1" s="143"/>
    </row>
    <row r="2" spans="1:18" ht="15.75" thickBot="1">
      <c r="A2" s="358"/>
      <c r="B2" s="361"/>
      <c r="C2" s="364"/>
      <c r="D2" s="366" t="s">
        <v>5</v>
      </c>
      <c r="E2" s="366" t="s">
        <v>6</v>
      </c>
      <c r="F2" s="349" t="s">
        <v>7</v>
      </c>
      <c r="G2" s="350"/>
      <c r="H2" s="350"/>
      <c r="I2" s="359" t="s">
        <v>12</v>
      </c>
      <c r="J2" s="379"/>
      <c r="K2" s="420" t="s">
        <v>13</v>
      </c>
      <c r="L2" s="421"/>
      <c r="M2" s="422"/>
      <c r="N2" s="380" t="s">
        <v>14</v>
      </c>
      <c r="O2" s="381"/>
      <c r="P2" s="382"/>
      <c r="Q2" s="377"/>
      <c r="R2" s="345"/>
    </row>
    <row r="3" spans="1:18" ht="15.75" thickBot="1">
      <c r="A3" s="358"/>
      <c r="B3" s="361"/>
      <c r="C3" s="364"/>
      <c r="D3" s="364"/>
      <c r="E3" s="364"/>
      <c r="F3" s="346" t="s">
        <v>8</v>
      </c>
      <c r="G3" s="349" t="s">
        <v>9</v>
      </c>
      <c r="H3" s="350"/>
      <c r="I3" s="182" t="s">
        <v>15</v>
      </c>
      <c r="J3" s="54" t="s">
        <v>16</v>
      </c>
      <c r="K3" s="255" t="s">
        <v>17</v>
      </c>
      <c r="L3" s="423" t="s">
        <v>18</v>
      </c>
      <c r="M3" s="424"/>
      <c r="N3" s="183" t="s">
        <v>19</v>
      </c>
      <c r="O3" s="351" t="s">
        <v>20</v>
      </c>
      <c r="P3" s="352"/>
      <c r="Q3" s="377"/>
      <c r="R3" s="345"/>
    </row>
    <row r="4" spans="1:18" ht="15.75" thickBot="1">
      <c r="A4" s="358"/>
      <c r="B4" s="361"/>
      <c r="C4" s="364"/>
      <c r="D4" s="364"/>
      <c r="E4" s="364"/>
      <c r="F4" s="347"/>
      <c r="G4" s="353" t="s">
        <v>10</v>
      </c>
      <c r="H4" s="355" t="s">
        <v>11</v>
      </c>
      <c r="I4" s="53" t="s">
        <v>21</v>
      </c>
      <c r="J4" s="54" t="s">
        <v>21</v>
      </c>
      <c r="K4" s="256" t="s">
        <v>21</v>
      </c>
      <c r="L4" s="257" t="s">
        <v>21</v>
      </c>
      <c r="M4" s="258" t="s">
        <v>21</v>
      </c>
      <c r="N4" s="53" t="s">
        <v>21</v>
      </c>
      <c r="O4" s="17" t="s">
        <v>21</v>
      </c>
      <c r="P4" s="54"/>
      <c r="Q4" s="128"/>
      <c r="R4" s="58"/>
    </row>
    <row r="5" spans="1:18" ht="48.75" customHeight="1" thickBot="1">
      <c r="A5" s="359"/>
      <c r="B5" s="362"/>
      <c r="C5" s="365"/>
      <c r="D5" s="365"/>
      <c r="E5" s="365"/>
      <c r="F5" s="348"/>
      <c r="G5" s="354"/>
      <c r="H5" s="356"/>
      <c r="I5" s="3">
        <v>17</v>
      </c>
      <c r="J5" s="5">
        <v>23</v>
      </c>
      <c r="K5" s="259">
        <v>17</v>
      </c>
      <c r="L5" s="260">
        <v>21</v>
      </c>
      <c r="M5" s="261">
        <v>3</v>
      </c>
      <c r="N5" s="3">
        <v>17</v>
      </c>
      <c r="O5" s="4">
        <v>21</v>
      </c>
      <c r="P5" s="5">
        <v>2</v>
      </c>
      <c r="Q5" s="129"/>
      <c r="R5" s="59"/>
    </row>
    <row r="6" spans="1:18" ht="15.7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29">
        <v>6</v>
      </c>
      <c r="G6" s="7">
        <v>7</v>
      </c>
      <c r="H6" s="9">
        <v>8</v>
      </c>
      <c r="I6" s="6">
        <v>9</v>
      </c>
      <c r="J6" s="8">
        <v>10</v>
      </c>
      <c r="K6" s="262">
        <v>11</v>
      </c>
      <c r="L6" s="263">
        <v>12</v>
      </c>
      <c r="M6" s="264">
        <v>13</v>
      </c>
      <c r="N6" s="6">
        <v>14</v>
      </c>
      <c r="O6" s="7">
        <v>15</v>
      </c>
      <c r="P6" s="8"/>
      <c r="Q6" s="130"/>
      <c r="R6" s="60"/>
    </row>
    <row r="7" spans="1:18" ht="15.75" thickBot="1">
      <c r="A7" s="182"/>
      <c r="B7" s="184" t="s">
        <v>22</v>
      </c>
      <c r="C7" s="184" t="s">
        <v>132</v>
      </c>
      <c r="D7" s="186">
        <f>SUM(D8+D21+D26)</f>
        <v>2052</v>
      </c>
      <c r="E7" s="186"/>
      <c r="F7" s="186">
        <f t="shared" ref="F7:L7" si="0">SUM(F8+F21+F26)</f>
        <v>2052</v>
      </c>
      <c r="G7" s="186">
        <f t="shared" si="0"/>
        <v>864</v>
      </c>
      <c r="H7" s="186">
        <f t="shared" si="0"/>
        <v>1178</v>
      </c>
      <c r="I7" s="187">
        <f t="shared" si="0"/>
        <v>516</v>
      </c>
      <c r="J7" s="188">
        <f t="shared" si="0"/>
        <v>552</v>
      </c>
      <c r="K7" s="265">
        <f t="shared" si="0"/>
        <v>375</v>
      </c>
      <c r="L7" s="266">
        <f t="shared" si="0"/>
        <v>386</v>
      </c>
      <c r="M7" s="267"/>
      <c r="N7" s="187">
        <f>SUM(N8+N21+N26)</f>
        <v>165</v>
      </c>
      <c r="O7" s="187">
        <f>SUM(O8+O21+O26)</f>
        <v>58</v>
      </c>
      <c r="P7" s="188"/>
      <c r="Q7" s="131"/>
      <c r="R7" s="61"/>
    </row>
    <row r="8" spans="1:18" ht="24.75" thickBot="1">
      <c r="A8" s="189" t="s">
        <v>133</v>
      </c>
      <c r="B8" s="190" t="s">
        <v>134</v>
      </c>
      <c r="C8" s="185" t="s">
        <v>23</v>
      </c>
      <c r="D8" s="186">
        <f t="shared" ref="D8" si="1">SUM(D9:D17)</f>
        <v>1371</v>
      </c>
      <c r="E8" s="186"/>
      <c r="F8" s="186">
        <f>SUM(F9:F17)</f>
        <v>1371</v>
      </c>
      <c r="G8" s="186">
        <f>SUM(G9:G17)</f>
        <v>569</v>
      </c>
      <c r="H8" s="186">
        <f>SUM(H9:H17)</f>
        <v>802</v>
      </c>
      <c r="I8" s="187">
        <f>SUM(I9:I17)</f>
        <v>358</v>
      </c>
      <c r="J8" s="188">
        <f>SUM(J9:J17)</f>
        <v>400</v>
      </c>
      <c r="K8" s="265">
        <f>SUM(K9:K20)</f>
        <v>187</v>
      </c>
      <c r="L8" s="266">
        <f>SUM(L9:L20)</f>
        <v>311</v>
      </c>
      <c r="M8" s="267"/>
      <c r="N8" s="187">
        <f>SUM(N9:N20)</f>
        <v>93</v>
      </c>
      <c r="O8" s="187">
        <f>SUM(O9:O20)</f>
        <v>22</v>
      </c>
      <c r="P8" s="188"/>
      <c r="Q8" s="131"/>
      <c r="R8" s="61"/>
    </row>
    <row r="9" spans="1:18" ht="15.75" thickBot="1">
      <c r="A9" s="17" t="s">
        <v>153</v>
      </c>
      <c r="B9" s="191" t="s">
        <v>24</v>
      </c>
      <c r="C9" s="415" t="s">
        <v>33</v>
      </c>
      <c r="D9" s="193">
        <v>114</v>
      </c>
      <c r="E9" s="193"/>
      <c r="F9" s="193">
        <v>114</v>
      </c>
      <c r="G9" s="192">
        <v>50</v>
      </c>
      <c r="H9" s="173">
        <v>64</v>
      </c>
      <c r="I9" s="295">
        <v>30</v>
      </c>
      <c r="J9" s="296">
        <v>40</v>
      </c>
      <c r="K9" s="268">
        <v>22</v>
      </c>
      <c r="L9" s="269">
        <v>22</v>
      </c>
      <c r="M9" s="270"/>
      <c r="N9" s="182"/>
      <c r="O9" s="192"/>
      <c r="P9" s="194"/>
      <c r="Q9" s="132"/>
      <c r="R9" s="62"/>
    </row>
    <row r="10" spans="1:18" ht="15.75" thickBot="1">
      <c r="A10" s="17" t="s">
        <v>136</v>
      </c>
      <c r="B10" s="191" t="s">
        <v>25</v>
      </c>
      <c r="C10" s="416"/>
      <c r="D10" s="193">
        <v>171</v>
      </c>
      <c r="E10" s="193"/>
      <c r="F10" s="193">
        <v>171</v>
      </c>
      <c r="G10" s="192">
        <v>73</v>
      </c>
      <c r="H10" s="173">
        <v>98</v>
      </c>
      <c r="I10" s="295">
        <v>30</v>
      </c>
      <c r="J10" s="296">
        <v>40</v>
      </c>
      <c r="K10" s="268">
        <v>50</v>
      </c>
      <c r="L10" s="269">
        <v>51</v>
      </c>
      <c r="M10" s="270"/>
      <c r="N10" s="182"/>
      <c r="O10" s="192"/>
      <c r="P10" s="194"/>
      <c r="Q10" s="132"/>
      <c r="R10" s="62"/>
    </row>
    <row r="11" spans="1:18" ht="15.75" thickBot="1">
      <c r="A11" s="17" t="s">
        <v>137</v>
      </c>
      <c r="B11" s="191" t="s">
        <v>26</v>
      </c>
      <c r="C11" s="17" t="s">
        <v>34</v>
      </c>
      <c r="D11" s="193">
        <v>156</v>
      </c>
      <c r="E11" s="193"/>
      <c r="F11" s="193">
        <v>156</v>
      </c>
      <c r="G11" s="192">
        <v>68</v>
      </c>
      <c r="H11" s="173">
        <v>88</v>
      </c>
      <c r="I11" s="182">
        <v>38</v>
      </c>
      <c r="J11" s="194">
        <v>14</v>
      </c>
      <c r="K11" s="268">
        <v>30</v>
      </c>
      <c r="L11" s="269">
        <v>22</v>
      </c>
      <c r="M11" s="270"/>
      <c r="N11" s="182">
        <v>30</v>
      </c>
      <c r="O11" s="192">
        <v>22</v>
      </c>
      <c r="P11" s="194"/>
      <c r="Q11" s="132"/>
      <c r="R11" s="62"/>
    </row>
    <row r="12" spans="1:18" ht="15.75" thickBot="1">
      <c r="A12" s="17" t="s">
        <v>138</v>
      </c>
      <c r="B12" s="17" t="s">
        <v>27</v>
      </c>
      <c r="C12" s="109" t="s">
        <v>34</v>
      </c>
      <c r="D12" s="193">
        <v>186</v>
      </c>
      <c r="E12" s="193"/>
      <c r="F12" s="193">
        <v>186</v>
      </c>
      <c r="G12" s="192">
        <v>100</v>
      </c>
      <c r="H12" s="173">
        <v>86</v>
      </c>
      <c r="I12" s="182">
        <v>60</v>
      </c>
      <c r="J12" s="194">
        <v>40</v>
      </c>
      <c r="K12" s="268">
        <v>40</v>
      </c>
      <c r="L12" s="269">
        <v>46</v>
      </c>
      <c r="M12" s="270"/>
      <c r="N12" s="182"/>
      <c r="O12" s="192"/>
      <c r="P12" s="194"/>
      <c r="Q12" s="132"/>
      <c r="R12" s="62"/>
    </row>
    <row r="13" spans="1:18" ht="15.75" thickBot="1">
      <c r="A13" s="17" t="s">
        <v>165</v>
      </c>
      <c r="B13" s="17" t="s">
        <v>31</v>
      </c>
      <c r="C13" s="17" t="s">
        <v>34</v>
      </c>
      <c r="D13" s="193">
        <v>171</v>
      </c>
      <c r="E13" s="193"/>
      <c r="F13" s="193">
        <v>171</v>
      </c>
      <c r="G13" s="192">
        <v>0</v>
      </c>
      <c r="H13" s="173">
        <v>171</v>
      </c>
      <c r="I13" s="182">
        <v>40</v>
      </c>
      <c r="J13" s="194">
        <v>46</v>
      </c>
      <c r="K13" s="268">
        <v>45</v>
      </c>
      <c r="L13" s="269">
        <v>40</v>
      </c>
      <c r="M13" s="270"/>
      <c r="N13" s="182"/>
      <c r="O13" s="192"/>
      <c r="P13" s="194"/>
      <c r="Q13" s="132"/>
      <c r="R13" s="62"/>
    </row>
    <row r="14" spans="1:18" ht="15.75" thickBot="1">
      <c r="A14" s="17" t="s">
        <v>140</v>
      </c>
      <c r="B14" s="17" t="s">
        <v>32</v>
      </c>
      <c r="C14" s="17" t="s">
        <v>34</v>
      </c>
      <c r="D14" s="193">
        <v>72</v>
      </c>
      <c r="E14" s="193"/>
      <c r="F14" s="193">
        <v>72</v>
      </c>
      <c r="G14" s="192">
        <v>32</v>
      </c>
      <c r="H14" s="173">
        <v>40</v>
      </c>
      <c r="I14" s="182">
        <v>32</v>
      </c>
      <c r="J14" s="194"/>
      <c r="K14" s="268"/>
      <c r="L14" s="269">
        <v>40</v>
      </c>
      <c r="M14" s="270"/>
      <c r="N14" s="182"/>
      <c r="O14" s="192"/>
      <c r="P14" s="194"/>
      <c r="Q14" s="132"/>
      <c r="R14" s="62"/>
    </row>
    <row r="15" spans="1:18" ht="25.5" thickBot="1">
      <c r="A15" s="53" t="s">
        <v>141</v>
      </c>
      <c r="B15" s="195" t="s">
        <v>28</v>
      </c>
      <c r="C15" s="17" t="s">
        <v>34</v>
      </c>
      <c r="D15" s="193">
        <v>171</v>
      </c>
      <c r="E15" s="193"/>
      <c r="F15" s="193">
        <v>171</v>
      </c>
      <c r="G15" s="192">
        <v>100</v>
      </c>
      <c r="H15" s="173">
        <v>71</v>
      </c>
      <c r="I15" s="182"/>
      <c r="J15" s="194">
        <v>54</v>
      </c>
      <c r="K15" s="268"/>
      <c r="L15" s="269">
        <v>54</v>
      </c>
      <c r="M15" s="270"/>
      <c r="N15" s="182">
        <v>63</v>
      </c>
      <c r="O15" s="192"/>
      <c r="P15" s="194"/>
      <c r="Q15" s="132"/>
      <c r="R15" s="62"/>
    </row>
    <row r="16" spans="1:18" ht="15.75" thickBot="1">
      <c r="A16" s="53" t="s">
        <v>154</v>
      </c>
      <c r="B16" s="195" t="s">
        <v>45</v>
      </c>
      <c r="C16" s="17" t="s">
        <v>34</v>
      </c>
      <c r="D16" s="193">
        <v>72</v>
      </c>
      <c r="E16" s="193"/>
      <c r="F16" s="193">
        <v>72</v>
      </c>
      <c r="G16" s="192">
        <v>32</v>
      </c>
      <c r="H16" s="306">
        <v>40</v>
      </c>
      <c r="I16" s="182"/>
      <c r="J16" s="194">
        <v>36</v>
      </c>
      <c r="K16" s="268"/>
      <c r="L16" s="269">
        <v>36</v>
      </c>
      <c r="M16" s="270"/>
      <c r="N16" s="182"/>
      <c r="O16" s="192"/>
      <c r="P16" s="194"/>
      <c r="Q16" s="132"/>
      <c r="R16" s="62"/>
    </row>
    <row r="17" spans="1:18" ht="15.75" thickBot="1">
      <c r="A17" s="53"/>
      <c r="B17" s="69" t="s">
        <v>142</v>
      </c>
      <c r="C17" s="17" t="s">
        <v>34</v>
      </c>
      <c r="D17" s="193">
        <f t="shared" ref="D17" si="2">SUM(D18:D20)</f>
        <v>258</v>
      </c>
      <c r="E17" s="193"/>
      <c r="F17" s="193">
        <f>SUM(F18:F20)</f>
        <v>258</v>
      </c>
      <c r="G17" s="192">
        <f>SUM(G18:G20)</f>
        <v>114</v>
      </c>
      <c r="H17" s="192">
        <f>SUM(H18:H20)</f>
        <v>144</v>
      </c>
      <c r="I17" s="182">
        <f>SUM(I18:I20)</f>
        <v>128</v>
      </c>
      <c r="J17" s="194">
        <f>SUM(J18:J20)</f>
        <v>130</v>
      </c>
      <c r="K17" s="268"/>
      <c r="L17" s="269"/>
      <c r="M17" s="270"/>
      <c r="N17" s="182"/>
      <c r="O17" s="192"/>
      <c r="P17" s="194"/>
      <c r="Q17" s="132"/>
      <c r="R17" s="62"/>
    </row>
    <row r="18" spans="1:18" ht="15.75" thickBot="1">
      <c r="A18" s="53" t="s">
        <v>154</v>
      </c>
      <c r="B18" s="17" t="s">
        <v>29</v>
      </c>
      <c r="C18" s="17" t="s">
        <v>34</v>
      </c>
      <c r="D18" s="193">
        <v>114</v>
      </c>
      <c r="E18" s="193"/>
      <c r="F18" s="193">
        <v>114</v>
      </c>
      <c r="G18" s="192">
        <v>50</v>
      </c>
      <c r="H18" s="173">
        <v>64</v>
      </c>
      <c r="I18" s="182">
        <v>56</v>
      </c>
      <c r="J18" s="194">
        <v>58</v>
      </c>
      <c r="K18" s="268"/>
      <c r="L18" s="269"/>
      <c r="M18" s="270"/>
      <c r="N18" s="182"/>
      <c r="O18" s="192"/>
      <c r="P18" s="194"/>
      <c r="Q18" s="132"/>
      <c r="R18" s="62"/>
    </row>
    <row r="19" spans="1:18" ht="15.75" thickBot="1">
      <c r="A19" s="53" t="s">
        <v>155</v>
      </c>
      <c r="B19" s="195" t="s">
        <v>143</v>
      </c>
      <c r="C19" s="17" t="s">
        <v>34</v>
      </c>
      <c r="D19" s="193">
        <v>72</v>
      </c>
      <c r="E19" s="193"/>
      <c r="F19" s="193">
        <v>72</v>
      </c>
      <c r="G19" s="192">
        <v>32</v>
      </c>
      <c r="H19" s="173">
        <v>40</v>
      </c>
      <c r="I19" s="182">
        <v>36</v>
      </c>
      <c r="J19" s="194">
        <v>36</v>
      </c>
      <c r="K19" s="268"/>
      <c r="L19" s="269"/>
      <c r="M19" s="270"/>
      <c r="N19" s="182"/>
      <c r="O19" s="192"/>
      <c r="P19" s="194"/>
      <c r="Q19" s="132"/>
      <c r="R19" s="62"/>
    </row>
    <row r="20" spans="1:18" ht="15.75" thickBot="1">
      <c r="A20" s="53" t="s">
        <v>166</v>
      </c>
      <c r="B20" s="67" t="s">
        <v>144</v>
      </c>
      <c r="C20" s="86" t="s">
        <v>34</v>
      </c>
      <c r="D20" s="193">
        <v>72</v>
      </c>
      <c r="E20" s="193"/>
      <c r="F20" s="193">
        <v>72</v>
      </c>
      <c r="G20" s="192">
        <v>32</v>
      </c>
      <c r="H20" s="173">
        <v>40</v>
      </c>
      <c r="I20" s="182">
        <v>36</v>
      </c>
      <c r="J20" s="194">
        <v>36</v>
      </c>
      <c r="K20" s="268"/>
      <c r="L20" s="269"/>
      <c r="M20" s="270"/>
      <c r="N20" s="182"/>
      <c r="O20" s="192"/>
      <c r="P20" s="194"/>
      <c r="Q20" s="132"/>
      <c r="R20" s="62"/>
    </row>
    <row r="21" spans="1:18" ht="24.75" thickBot="1">
      <c r="A21" s="196" t="s">
        <v>145</v>
      </c>
      <c r="B21" s="190" t="s">
        <v>164</v>
      </c>
      <c r="C21" s="16" t="s">
        <v>35</v>
      </c>
      <c r="D21" s="186">
        <f>SUM(D22:D25)</f>
        <v>573</v>
      </c>
      <c r="E21" s="186"/>
      <c r="F21" s="186">
        <f t="shared" ref="F21:K21" si="3">SUM(F22:F25)</f>
        <v>573</v>
      </c>
      <c r="G21" s="185">
        <f t="shared" si="3"/>
        <v>247</v>
      </c>
      <c r="H21" s="197">
        <f t="shared" si="3"/>
        <v>316</v>
      </c>
      <c r="I21" s="187">
        <f t="shared" si="3"/>
        <v>158</v>
      </c>
      <c r="J21" s="188">
        <f t="shared" si="3"/>
        <v>116</v>
      </c>
      <c r="K21" s="265">
        <f t="shared" si="3"/>
        <v>188</v>
      </c>
      <c r="L21" s="266">
        <f t="shared" ref="L21" si="4">SUM(L22:L24)</f>
        <v>75</v>
      </c>
      <c r="M21" s="267"/>
      <c r="N21" s="187">
        <f>SUM(N22:N24)</f>
        <v>36</v>
      </c>
      <c r="O21" s="185">
        <f>SUM(O22:O24)</f>
        <v>0</v>
      </c>
      <c r="P21" s="188"/>
      <c r="Q21" s="131"/>
      <c r="R21" s="61"/>
    </row>
    <row r="22" spans="1:18" ht="15.75" thickBot="1">
      <c r="A22" s="53" t="s">
        <v>156</v>
      </c>
      <c r="B22" s="17" t="s">
        <v>36</v>
      </c>
      <c r="C22" s="109" t="s">
        <v>33</v>
      </c>
      <c r="D22" s="193">
        <v>285</v>
      </c>
      <c r="E22" s="193"/>
      <c r="F22" s="193">
        <v>285</v>
      </c>
      <c r="G22" s="192">
        <v>123</v>
      </c>
      <c r="H22" s="173">
        <v>162</v>
      </c>
      <c r="I22" s="182">
        <v>72</v>
      </c>
      <c r="J22" s="194">
        <v>72</v>
      </c>
      <c r="K22" s="268">
        <v>94</v>
      </c>
      <c r="L22" s="269">
        <v>47</v>
      </c>
      <c r="M22" s="270"/>
      <c r="N22" s="182"/>
      <c r="O22" s="192"/>
      <c r="P22" s="194"/>
      <c r="Q22" s="132"/>
      <c r="R22" s="62"/>
    </row>
    <row r="23" spans="1:18" ht="15.75" thickBot="1">
      <c r="A23" s="53" t="s">
        <v>157</v>
      </c>
      <c r="B23" s="17" t="s">
        <v>37</v>
      </c>
      <c r="C23" s="69" t="s">
        <v>33</v>
      </c>
      <c r="D23" s="193">
        <v>144</v>
      </c>
      <c r="E23" s="193"/>
      <c r="F23" s="193">
        <v>144</v>
      </c>
      <c r="G23" s="192">
        <v>62</v>
      </c>
      <c r="H23" s="173">
        <v>72</v>
      </c>
      <c r="I23" s="182">
        <v>46</v>
      </c>
      <c r="J23" s="194">
        <v>44</v>
      </c>
      <c r="K23" s="268">
        <v>26</v>
      </c>
      <c r="L23" s="269">
        <v>28</v>
      </c>
      <c r="M23" s="270"/>
      <c r="N23" s="182"/>
      <c r="O23" s="192"/>
      <c r="P23" s="194"/>
      <c r="Q23" s="132"/>
      <c r="R23" s="62"/>
    </row>
    <row r="24" spans="1:18" ht="15.75" thickBot="1">
      <c r="A24" s="53" t="s">
        <v>170</v>
      </c>
      <c r="B24" s="17" t="s">
        <v>38</v>
      </c>
      <c r="C24" s="17" t="s">
        <v>34</v>
      </c>
      <c r="D24" s="193">
        <v>108</v>
      </c>
      <c r="E24" s="193"/>
      <c r="F24" s="193">
        <v>108</v>
      </c>
      <c r="G24" s="192">
        <v>46</v>
      </c>
      <c r="H24" s="173">
        <v>62</v>
      </c>
      <c r="I24" s="182">
        <v>40</v>
      </c>
      <c r="J24" s="194"/>
      <c r="K24" s="268">
        <v>32</v>
      </c>
      <c r="L24" s="269"/>
      <c r="M24" s="270"/>
      <c r="N24" s="182">
        <v>36</v>
      </c>
      <c r="O24" s="192"/>
      <c r="P24" s="194"/>
      <c r="Q24" s="132"/>
      <c r="R24" s="62"/>
    </row>
    <row r="25" spans="1:18" ht="15.75" thickBot="1">
      <c r="A25" s="53" t="s">
        <v>171</v>
      </c>
      <c r="B25" s="191" t="s">
        <v>172</v>
      </c>
      <c r="C25" s="17" t="s">
        <v>34</v>
      </c>
      <c r="D25" s="193">
        <v>36</v>
      </c>
      <c r="E25" s="193"/>
      <c r="F25" s="193">
        <v>36</v>
      </c>
      <c r="G25" s="192">
        <v>16</v>
      </c>
      <c r="H25" s="306">
        <v>20</v>
      </c>
      <c r="I25" s="182"/>
      <c r="J25" s="194"/>
      <c r="K25" s="268">
        <v>36</v>
      </c>
      <c r="L25" s="307"/>
      <c r="M25" s="308"/>
      <c r="N25" s="182"/>
      <c r="O25" s="192"/>
      <c r="P25" s="194"/>
      <c r="Q25" s="132"/>
      <c r="R25" s="62"/>
    </row>
    <row r="26" spans="1:18" ht="36.75" thickBot="1">
      <c r="A26" s="196" t="s">
        <v>146</v>
      </c>
      <c r="B26" s="198" t="s">
        <v>147</v>
      </c>
      <c r="C26" s="22" t="s">
        <v>47</v>
      </c>
      <c r="D26" s="186">
        <f>SUM(D27:D28)</f>
        <v>108</v>
      </c>
      <c r="E26" s="186"/>
      <c r="F26" s="186">
        <f t="shared" ref="F26:O26" si="5">SUM(F27:F28)</f>
        <v>108</v>
      </c>
      <c r="G26" s="185">
        <f t="shared" si="5"/>
        <v>48</v>
      </c>
      <c r="H26" s="197">
        <f t="shared" si="5"/>
        <v>60</v>
      </c>
      <c r="I26" s="187">
        <f t="shared" si="5"/>
        <v>0</v>
      </c>
      <c r="J26" s="188">
        <f t="shared" si="5"/>
        <v>36</v>
      </c>
      <c r="K26" s="265">
        <f t="shared" si="5"/>
        <v>0</v>
      </c>
      <c r="L26" s="265">
        <f t="shared" si="5"/>
        <v>0</v>
      </c>
      <c r="M26" s="265">
        <f t="shared" si="5"/>
        <v>0</v>
      </c>
      <c r="N26" s="187">
        <f t="shared" si="5"/>
        <v>36</v>
      </c>
      <c r="O26" s="185">
        <f t="shared" si="5"/>
        <v>36</v>
      </c>
      <c r="P26" s="188"/>
      <c r="Q26" s="131"/>
      <c r="R26" s="61"/>
    </row>
    <row r="27" spans="1:18" ht="15.75" thickBot="1">
      <c r="A27" s="53" t="s">
        <v>159</v>
      </c>
      <c r="B27" s="17" t="s">
        <v>167</v>
      </c>
      <c r="C27" s="17" t="s">
        <v>34</v>
      </c>
      <c r="D27" s="193">
        <v>36</v>
      </c>
      <c r="E27" s="193"/>
      <c r="F27" s="193">
        <v>36</v>
      </c>
      <c r="G27" s="192">
        <v>16</v>
      </c>
      <c r="H27" s="173">
        <v>20</v>
      </c>
      <c r="I27" s="182"/>
      <c r="J27" s="194">
        <v>36</v>
      </c>
      <c r="K27" s="268"/>
      <c r="L27" s="269"/>
      <c r="M27" s="270"/>
      <c r="N27" s="182"/>
      <c r="O27" s="192"/>
      <c r="P27" s="194"/>
      <c r="Q27" s="132"/>
      <c r="R27" s="62"/>
    </row>
    <row r="28" spans="1:18" ht="24.75" thickBot="1">
      <c r="A28" s="53" t="s">
        <v>160</v>
      </c>
      <c r="B28" s="199" t="s">
        <v>169</v>
      </c>
      <c r="C28" s="17" t="s">
        <v>34</v>
      </c>
      <c r="D28" s="193">
        <v>72</v>
      </c>
      <c r="E28" s="193"/>
      <c r="F28" s="193">
        <v>72</v>
      </c>
      <c r="G28" s="200">
        <v>32</v>
      </c>
      <c r="H28" s="201">
        <v>40</v>
      </c>
      <c r="I28" s="202"/>
      <c r="J28" s="203"/>
      <c r="K28" s="271"/>
      <c r="L28" s="272"/>
      <c r="M28" s="273"/>
      <c r="N28" s="182">
        <v>36</v>
      </c>
      <c r="O28" s="200">
        <v>36</v>
      </c>
      <c r="P28" s="203"/>
      <c r="Q28" s="133"/>
      <c r="R28" s="61"/>
    </row>
    <row r="29" spans="1:18" ht="15.75" thickBot="1">
      <c r="A29" s="343" t="s">
        <v>98</v>
      </c>
      <c r="B29" s="344"/>
      <c r="C29" s="22" t="s">
        <v>39</v>
      </c>
      <c r="D29" s="186">
        <f t="shared" ref="D29:L29" si="6">SUM(D30+D39+D59)</f>
        <v>2640</v>
      </c>
      <c r="E29" s="186">
        <f t="shared" si="6"/>
        <v>516</v>
      </c>
      <c r="F29" s="186">
        <f t="shared" si="6"/>
        <v>2124</v>
      </c>
      <c r="G29" s="186">
        <f t="shared" si="6"/>
        <v>493</v>
      </c>
      <c r="H29" s="186">
        <f t="shared" si="6"/>
        <v>425</v>
      </c>
      <c r="I29" s="186">
        <f t="shared" si="6"/>
        <v>96</v>
      </c>
      <c r="J29" s="186">
        <f t="shared" si="6"/>
        <v>276</v>
      </c>
      <c r="K29" s="266">
        <f t="shared" si="6"/>
        <v>217</v>
      </c>
      <c r="L29" s="266">
        <f t="shared" si="6"/>
        <v>426</v>
      </c>
      <c r="M29" s="267"/>
      <c r="N29" s="186">
        <f>SUM(N30+N39+N59)</f>
        <v>447</v>
      </c>
      <c r="O29" s="186">
        <f>SUM(O30+O39+O59)</f>
        <v>662</v>
      </c>
      <c r="P29" s="188"/>
      <c r="Q29" s="134"/>
      <c r="R29" s="61"/>
    </row>
    <row r="30" spans="1:18" ht="25.5" thickBot="1">
      <c r="A30" s="196" t="s">
        <v>40</v>
      </c>
      <c r="B30" s="204" t="s">
        <v>53</v>
      </c>
      <c r="C30" s="185" t="s">
        <v>148</v>
      </c>
      <c r="D30" s="186">
        <f t="shared" ref="D30:L30" si="7">SUM(D31:D37)</f>
        <v>448</v>
      </c>
      <c r="E30" s="186">
        <f t="shared" si="7"/>
        <v>150</v>
      </c>
      <c r="F30" s="186">
        <f t="shared" si="7"/>
        <v>298</v>
      </c>
      <c r="G30" s="186">
        <f t="shared" si="7"/>
        <v>121</v>
      </c>
      <c r="H30" s="186">
        <f t="shared" si="7"/>
        <v>177</v>
      </c>
      <c r="I30" s="186">
        <f t="shared" si="7"/>
        <v>56</v>
      </c>
      <c r="J30" s="186">
        <f t="shared" si="7"/>
        <v>66</v>
      </c>
      <c r="K30" s="266">
        <f t="shared" si="7"/>
        <v>30</v>
      </c>
      <c r="L30" s="266">
        <f t="shared" si="7"/>
        <v>66</v>
      </c>
      <c r="M30" s="267"/>
      <c r="N30" s="186">
        <f>SUM(N31:N37)</f>
        <v>38</v>
      </c>
      <c r="O30" s="186">
        <f>SUM(O31:O37)</f>
        <v>42</v>
      </c>
      <c r="P30" s="188"/>
      <c r="Q30" s="131"/>
      <c r="R30" s="61"/>
    </row>
    <row r="31" spans="1:18" ht="15.75" thickBot="1">
      <c r="A31" s="205" t="s">
        <v>41</v>
      </c>
      <c r="B31" s="86" t="s">
        <v>102</v>
      </c>
      <c r="C31" s="17" t="s">
        <v>34</v>
      </c>
      <c r="D31" s="192">
        <f t="shared" ref="D31:D37" si="8">E31+F31</f>
        <v>54</v>
      </c>
      <c r="E31" s="192">
        <v>18</v>
      </c>
      <c r="F31" s="193">
        <v>36</v>
      </c>
      <c r="G31" s="192">
        <v>16</v>
      </c>
      <c r="H31" s="173">
        <v>20</v>
      </c>
      <c r="I31" s="182">
        <v>16</v>
      </c>
      <c r="J31" s="194">
        <v>20</v>
      </c>
      <c r="K31" s="268"/>
      <c r="L31" s="269"/>
      <c r="M31" s="270"/>
      <c r="N31" s="182"/>
      <c r="O31" s="192"/>
      <c r="P31" s="194"/>
      <c r="Q31" s="132"/>
      <c r="R31" s="62"/>
    </row>
    <row r="32" spans="1:18" ht="24.75" thickBot="1">
      <c r="A32" s="205" t="s">
        <v>42</v>
      </c>
      <c r="B32" s="67" t="s">
        <v>103</v>
      </c>
      <c r="C32" s="17" t="s">
        <v>34</v>
      </c>
      <c r="D32" s="192">
        <f t="shared" si="8"/>
        <v>76</v>
      </c>
      <c r="E32" s="192">
        <v>26</v>
      </c>
      <c r="F32" s="193">
        <v>50</v>
      </c>
      <c r="G32" s="192">
        <v>20</v>
      </c>
      <c r="H32" s="173">
        <v>30</v>
      </c>
      <c r="I32" s="182">
        <v>20</v>
      </c>
      <c r="J32" s="194">
        <v>30</v>
      </c>
      <c r="K32" s="268"/>
      <c r="L32" s="269"/>
      <c r="M32" s="270"/>
      <c r="N32" s="182"/>
      <c r="O32" s="192"/>
      <c r="P32" s="194"/>
      <c r="Q32" s="132"/>
      <c r="R32" s="62"/>
    </row>
    <row r="33" spans="1:18" ht="24.75" thickBot="1">
      <c r="A33" s="205" t="s">
        <v>43</v>
      </c>
      <c r="B33" s="67" t="s">
        <v>104</v>
      </c>
      <c r="C33" s="17" t="s">
        <v>34</v>
      </c>
      <c r="D33" s="192">
        <f t="shared" si="8"/>
        <v>60</v>
      </c>
      <c r="E33" s="192">
        <v>18</v>
      </c>
      <c r="F33" s="193">
        <v>42</v>
      </c>
      <c r="G33" s="192">
        <v>18</v>
      </c>
      <c r="H33" s="173">
        <v>24</v>
      </c>
      <c r="I33" s="182"/>
      <c r="J33" s="194"/>
      <c r="K33" s="268"/>
      <c r="L33" s="269">
        <v>36</v>
      </c>
      <c r="M33" s="270"/>
      <c r="N33" s="182"/>
      <c r="O33" s="192"/>
      <c r="P33" s="194"/>
      <c r="Q33" s="132"/>
      <c r="R33" s="62"/>
    </row>
    <row r="34" spans="1:18" ht="15.75" thickBot="1">
      <c r="A34" s="205" t="s">
        <v>48</v>
      </c>
      <c r="B34" s="195" t="s">
        <v>50</v>
      </c>
      <c r="C34" s="17" t="s">
        <v>34</v>
      </c>
      <c r="D34" s="192">
        <f t="shared" si="8"/>
        <v>54</v>
      </c>
      <c r="E34" s="192">
        <v>18</v>
      </c>
      <c r="F34" s="193">
        <v>36</v>
      </c>
      <c r="G34" s="192">
        <v>16</v>
      </c>
      <c r="H34" s="173">
        <v>20</v>
      </c>
      <c r="I34" s="182"/>
      <c r="J34" s="194"/>
      <c r="K34" s="268"/>
      <c r="L34" s="269"/>
      <c r="M34" s="270"/>
      <c r="N34" s="182">
        <v>16</v>
      </c>
      <c r="O34" s="192">
        <v>20</v>
      </c>
      <c r="P34" s="194"/>
      <c r="Q34" s="132"/>
      <c r="R34" s="62"/>
    </row>
    <row r="35" spans="1:18" ht="15.75" thickBot="1">
      <c r="A35" s="205" t="s">
        <v>49</v>
      </c>
      <c r="B35" s="17" t="s">
        <v>52</v>
      </c>
      <c r="C35" s="17" t="s">
        <v>34</v>
      </c>
      <c r="D35" s="192">
        <f t="shared" si="8"/>
        <v>66</v>
      </c>
      <c r="E35" s="192">
        <v>22</v>
      </c>
      <c r="F35" s="193">
        <v>44</v>
      </c>
      <c r="G35" s="192">
        <v>11</v>
      </c>
      <c r="H35" s="173">
        <v>33</v>
      </c>
      <c r="I35" s="182"/>
      <c r="J35" s="194"/>
      <c r="K35" s="268"/>
      <c r="L35" s="269"/>
      <c r="M35" s="270"/>
      <c r="N35" s="182">
        <v>22</v>
      </c>
      <c r="O35" s="192">
        <v>22</v>
      </c>
      <c r="P35" s="194"/>
      <c r="Q35" s="132"/>
      <c r="R35" s="62"/>
    </row>
    <row r="36" spans="1:18" ht="15.75" thickBot="1">
      <c r="A36" s="205" t="s">
        <v>162</v>
      </c>
      <c r="B36" s="17" t="s">
        <v>105</v>
      </c>
      <c r="C36" s="17" t="s">
        <v>34</v>
      </c>
      <c r="D36" s="192">
        <f t="shared" si="8"/>
        <v>54</v>
      </c>
      <c r="E36" s="192">
        <v>18</v>
      </c>
      <c r="F36" s="193">
        <v>36</v>
      </c>
      <c r="G36" s="192">
        <v>16</v>
      </c>
      <c r="H36" s="173">
        <v>20</v>
      </c>
      <c r="I36" s="182">
        <v>20</v>
      </c>
      <c r="J36" s="194">
        <v>16</v>
      </c>
      <c r="K36" s="268"/>
      <c r="L36" s="269"/>
      <c r="M36" s="270"/>
      <c r="N36" s="182"/>
      <c r="O36" s="192"/>
      <c r="P36" s="194"/>
      <c r="Q36" s="132"/>
      <c r="R36" s="62"/>
    </row>
    <row r="37" spans="1:18" ht="25.5" thickBot="1">
      <c r="A37" s="205" t="s">
        <v>51</v>
      </c>
      <c r="B37" s="195" t="s">
        <v>152</v>
      </c>
      <c r="C37" s="17" t="s">
        <v>34</v>
      </c>
      <c r="D37" s="206">
        <f t="shared" si="8"/>
        <v>84</v>
      </c>
      <c r="E37" s="206">
        <v>30</v>
      </c>
      <c r="F37" s="193">
        <v>54</v>
      </c>
      <c r="G37" s="192">
        <v>24</v>
      </c>
      <c r="H37" s="173">
        <v>30</v>
      </c>
      <c r="I37" s="182"/>
      <c r="J37" s="194"/>
      <c r="K37" s="268">
        <v>30</v>
      </c>
      <c r="L37" s="269">
        <v>30</v>
      </c>
      <c r="M37" s="270"/>
      <c r="N37" s="182"/>
      <c r="O37" s="192"/>
      <c r="P37" s="194"/>
      <c r="Q37" s="132"/>
      <c r="R37" s="62"/>
    </row>
    <row r="38" spans="1:18" ht="25.5" thickBot="1">
      <c r="A38" s="207" t="s">
        <v>55</v>
      </c>
      <c r="B38" s="208" t="s">
        <v>54</v>
      </c>
      <c r="C38" s="209" t="s">
        <v>44</v>
      </c>
      <c r="D38" s="210">
        <f t="shared" ref="D38:L39" si="9">D39+D43+D47+D52+D55</f>
        <v>2804</v>
      </c>
      <c r="E38" s="210">
        <f t="shared" si="9"/>
        <v>312</v>
      </c>
      <c r="F38" s="210">
        <f t="shared" si="9"/>
        <v>2492</v>
      </c>
      <c r="G38" s="209">
        <v>450</v>
      </c>
      <c r="H38" s="209">
        <v>356</v>
      </c>
      <c r="I38" s="209"/>
      <c r="J38" s="209"/>
      <c r="K38" s="274"/>
      <c r="L38" s="274"/>
      <c r="M38" s="275"/>
      <c r="N38" s="209"/>
      <c r="O38" s="209"/>
      <c r="P38" s="194"/>
      <c r="Q38" s="132"/>
      <c r="R38" s="62"/>
    </row>
    <row r="39" spans="1:18" ht="15.75" thickBot="1">
      <c r="A39" s="211" t="s">
        <v>57</v>
      </c>
      <c r="B39" s="209" t="s">
        <v>56</v>
      </c>
      <c r="C39" s="209" t="s">
        <v>44</v>
      </c>
      <c r="D39" s="210">
        <f t="shared" si="9"/>
        <v>2084</v>
      </c>
      <c r="E39" s="210">
        <f t="shared" si="9"/>
        <v>312</v>
      </c>
      <c r="F39" s="210">
        <f t="shared" si="9"/>
        <v>1772</v>
      </c>
      <c r="G39" s="210">
        <f t="shared" si="9"/>
        <v>372</v>
      </c>
      <c r="H39" s="210">
        <f t="shared" si="9"/>
        <v>248</v>
      </c>
      <c r="I39" s="210">
        <f t="shared" si="9"/>
        <v>40</v>
      </c>
      <c r="J39" s="210">
        <f t="shared" si="9"/>
        <v>210</v>
      </c>
      <c r="K39" s="274">
        <f t="shared" si="9"/>
        <v>187</v>
      </c>
      <c r="L39" s="274">
        <f t="shared" si="9"/>
        <v>360</v>
      </c>
      <c r="M39" s="275"/>
      <c r="N39" s="210">
        <f>N40+N44+N48+N53+N56</f>
        <v>355</v>
      </c>
      <c r="O39" s="210">
        <f>O40+O44+O48+O53+O56</f>
        <v>620</v>
      </c>
      <c r="P39" s="194"/>
      <c r="Q39" s="132"/>
      <c r="R39" s="62"/>
    </row>
    <row r="40" spans="1:18" ht="37.5" thickBot="1">
      <c r="A40" s="212" t="s">
        <v>58</v>
      </c>
      <c r="B40" s="208" t="s">
        <v>107</v>
      </c>
      <c r="C40" s="69" t="s">
        <v>119</v>
      </c>
      <c r="D40" s="69">
        <f t="shared" ref="D40:J40" si="10">SUM(D41:D43)</f>
        <v>303</v>
      </c>
      <c r="E40" s="69">
        <f t="shared" si="10"/>
        <v>53</v>
      </c>
      <c r="F40" s="213">
        <f t="shared" si="10"/>
        <v>250</v>
      </c>
      <c r="G40" s="69">
        <f t="shared" si="10"/>
        <v>46</v>
      </c>
      <c r="H40" s="171">
        <f t="shared" si="10"/>
        <v>60</v>
      </c>
      <c r="I40" s="207">
        <f t="shared" si="10"/>
        <v>40</v>
      </c>
      <c r="J40" s="214">
        <f t="shared" si="10"/>
        <v>210</v>
      </c>
      <c r="K40" s="276"/>
      <c r="L40" s="277"/>
      <c r="M40" s="278"/>
      <c r="N40" s="207"/>
      <c r="O40" s="69"/>
      <c r="P40" s="194"/>
      <c r="Q40" s="132"/>
      <c r="R40" s="62"/>
    </row>
    <row r="41" spans="1:18" ht="49.5" thickBot="1">
      <c r="A41" s="67" t="s">
        <v>59</v>
      </c>
      <c r="B41" s="195" t="s">
        <v>106</v>
      </c>
      <c r="C41" s="17" t="s">
        <v>34</v>
      </c>
      <c r="D41" s="17">
        <f>E41+F41</f>
        <v>159</v>
      </c>
      <c r="E41" s="17">
        <v>53</v>
      </c>
      <c r="F41" s="215">
        <v>106</v>
      </c>
      <c r="G41" s="17">
        <v>46</v>
      </c>
      <c r="H41" s="216">
        <v>60</v>
      </c>
      <c r="I41" s="53">
        <v>40</v>
      </c>
      <c r="J41" s="54">
        <v>66</v>
      </c>
      <c r="K41" s="256"/>
      <c r="L41" s="257"/>
      <c r="M41" s="258"/>
      <c r="N41" s="53"/>
      <c r="O41" s="17"/>
      <c r="P41" s="194"/>
      <c r="Q41" s="132"/>
      <c r="R41" s="62"/>
    </row>
    <row r="42" spans="1:18" ht="37.5" thickBot="1">
      <c r="A42" s="17" t="s">
        <v>62</v>
      </c>
      <c r="B42" s="195" t="s">
        <v>108</v>
      </c>
      <c r="C42" s="86" t="s">
        <v>78</v>
      </c>
      <c r="D42" s="17">
        <v>72</v>
      </c>
      <c r="E42" s="17"/>
      <c r="F42" s="215">
        <v>72</v>
      </c>
      <c r="G42" s="17"/>
      <c r="H42" s="216"/>
      <c r="I42" s="53"/>
      <c r="J42" s="54">
        <v>72</v>
      </c>
      <c r="K42" s="279"/>
      <c r="L42" s="274"/>
      <c r="M42" s="275"/>
      <c r="N42" s="211"/>
      <c r="O42" s="209"/>
      <c r="P42" s="188"/>
      <c r="Q42" s="134"/>
      <c r="R42" s="61"/>
    </row>
    <row r="43" spans="1:18" ht="37.5" thickBot="1">
      <c r="A43" s="17" t="s">
        <v>63</v>
      </c>
      <c r="B43" s="195" t="s">
        <v>108</v>
      </c>
      <c r="C43" s="86" t="s">
        <v>78</v>
      </c>
      <c r="D43" s="17">
        <v>72</v>
      </c>
      <c r="E43" s="17"/>
      <c r="F43" s="215">
        <v>72</v>
      </c>
      <c r="G43" s="17"/>
      <c r="H43" s="216"/>
      <c r="I43" s="53"/>
      <c r="J43" s="54">
        <v>72</v>
      </c>
      <c r="K43" s="279"/>
      <c r="L43" s="274"/>
      <c r="M43" s="275"/>
      <c r="N43" s="211"/>
      <c r="O43" s="209"/>
      <c r="P43" s="188"/>
      <c r="Q43" s="131"/>
      <c r="R43" s="61"/>
    </row>
    <row r="44" spans="1:18" ht="24.75" thickBot="1">
      <c r="A44" s="217" t="s">
        <v>61</v>
      </c>
      <c r="B44" s="218" t="s">
        <v>109</v>
      </c>
      <c r="C44" s="22" t="s">
        <v>33</v>
      </c>
      <c r="D44" s="22">
        <f>SUM(D45:D47)</f>
        <v>514</v>
      </c>
      <c r="E44" s="22">
        <f>SUM(E45:E47)</f>
        <v>52</v>
      </c>
      <c r="F44" s="219">
        <f>SUM(F45:F47)</f>
        <v>462</v>
      </c>
      <c r="G44" s="22">
        <f>SUM(G45:G47)</f>
        <v>44</v>
      </c>
      <c r="H44" s="220">
        <f>SUM(H45:H47)</f>
        <v>58</v>
      </c>
      <c r="I44" s="212"/>
      <c r="J44" s="221"/>
      <c r="K44" s="280">
        <f>SUM(K45:K47)</f>
        <v>142</v>
      </c>
      <c r="L44" s="281">
        <f>SUM(L45:L47)</f>
        <v>320</v>
      </c>
      <c r="M44" s="282"/>
      <c r="N44" s="212"/>
      <c r="O44" s="22"/>
      <c r="P44" s="221"/>
      <c r="Q44" s="135"/>
      <c r="R44" s="63"/>
    </row>
    <row r="45" spans="1:18" ht="37.5" thickBot="1">
      <c r="A45" s="67" t="s">
        <v>60</v>
      </c>
      <c r="B45" s="195" t="s">
        <v>110</v>
      </c>
      <c r="C45" s="17" t="s">
        <v>34</v>
      </c>
      <c r="D45" s="17">
        <f>E45+F45</f>
        <v>154</v>
      </c>
      <c r="E45" s="17">
        <v>52</v>
      </c>
      <c r="F45" s="215">
        <v>102</v>
      </c>
      <c r="G45" s="17">
        <v>44</v>
      </c>
      <c r="H45" s="216">
        <v>58</v>
      </c>
      <c r="I45" s="53"/>
      <c r="J45" s="54"/>
      <c r="K45" s="256">
        <v>70</v>
      </c>
      <c r="L45" s="257">
        <v>32</v>
      </c>
      <c r="M45" s="258"/>
      <c r="N45" s="53"/>
      <c r="O45" s="17"/>
      <c r="P45" s="194"/>
      <c r="Q45" s="132"/>
      <c r="R45" s="62"/>
    </row>
    <row r="46" spans="1:18" ht="15.75" thickBot="1">
      <c r="A46" s="17" t="s">
        <v>64</v>
      </c>
      <c r="B46" s="67" t="s">
        <v>109</v>
      </c>
      <c r="C46" s="86" t="s">
        <v>78</v>
      </c>
      <c r="D46" s="17">
        <v>144</v>
      </c>
      <c r="E46" s="17"/>
      <c r="F46" s="215">
        <v>144</v>
      </c>
      <c r="G46" s="17"/>
      <c r="H46" s="216"/>
      <c r="I46" s="53"/>
      <c r="J46" s="54"/>
      <c r="K46" s="256">
        <v>72</v>
      </c>
      <c r="L46" s="257">
        <v>72</v>
      </c>
      <c r="M46" s="258"/>
      <c r="N46" s="53"/>
      <c r="O46" s="17"/>
      <c r="P46" s="194"/>
      <c r="Q46" s="132"/>
      <c r="R46" s="62"/>
    </row>
    <row r="47" spans="1:18" ht="15.75" thickBot="1">
      <c r="A47" s="17" t="s">
        <v>65</v>
      </c>
      <c r="B47" s="67" t="s">
        <v>109</v>
      </c>
      <c r="C47" s="86" t="s">
        <v>78</v>
      </c>
      <c r="D47" s="17">
        <v>216</v>
      </c>
      <c r="E47" s="17"/>
      <c r="F47" s="215">
        <v>216</v>
      </c>
      <c r="G47" s="17"/>
      <c r="H47" s="216"/>
      <c r="I47" s="53"/>
      <c r="J47" s="54"/>
      <c r="K47" s="256"/>
      <c r="L47" s="257">
        <v>216</v>
      </c>
      <c r="M47" s="258"/>
      <c r="N47" s="53"/>
      <c r="O47" s="17"/>
      <c r="P47" s="194"/>
      <c r="Q47" s="132"/>
      <c r="R47" s="62"/>
    </row>
    <row r="48" spans="1:18" ht="49.5" thickBot="1">
      <c r="A48" s="217" t="s">
        <v>66</v>
      </c>
      <c r="B48" s="208" t="s">
        <v>113</v>
      </c>
      <c r="C48" s="87" t="s">
        <v>77</v>
      </c>
      <c r="D48" s="69">
        <f>SUM(D49:D52)</f>
        <v>648</v>
      </c>
      <c r="E48" s="69">
        <f>SUM(E49:E52)</f>
        <v>60</v>
      </c>
      <c r="F48" s="213">
        <f>SUM(F49:F52)</f>
        <v>588</v>
      </c>
      <c r="G48" s="69">
        <f>SUM(G49:G52)</f>
        <v>50</v>
      </c>
      <c r="H48" s="171">
        <f>SUM(H49:H52)</f>
        <v>70</v>
      </c>
      <c r="I48" s="207"/>
      <c r="J48" s="214"/>
      <c r="K48" s="276">
        <f>SUM(K49:K52)</f>
        <v>0</v>
      </c>
      <c r="L48" s="277">
        <f>SUM(L49:L52)</f>
        <v>0</v>
      </c>
      <c r="M48" s="278"/>
      <c r="N48" s="207">
        <f>SUM(N49:N52)</f>
        <v>228</v>
      </c>
      <c r="O48" s="69">
        <f>SUM(O49:O52)</f>
        <v>360</v>
      </c>
      <c r="P48" s="194"/>
      <c r="Q48" s="132"/>
      <c r="R48" s="62"/>
    </row>
    <row r="49" spans="1:18" ht="37.5" thickBot="1">
      <c r="A49" s="195" t="s">
        <v>67</v>
      </c>
      <c r="B49" s="195" t="s">
        <v>111</v>
      </c>
      <c r="C49" s="89" t="s">
        <v>34</v>
      </c>
      <c r="D49" s="17">
        <f>E49+F49</f>
        <v>72</v>
      </c>
      <c r="E49" s="17">
        <v>24</v>
      </c>
      <c r="F49" s="215">
        <v>48</v>
      </c>
      <c r="G49" s="17">
        <v>20</v>
      </c>
      <c r="H49" s="216">
        <v>28</v>
      </c>
      <c r="I49" s="53"/>
      <c r="J49" s="54"/>
      <c r="K49" s="256"/>
      <c r="L49" s="257"/>
      <c r="M49" s="258"/>
      <c r="N49" s="53">
        <v>48</v>
      </c>
      <c r="O49" s="17"/>
      <c r="P49" s="194"/>
      <c r="Q49" s="132"/>
      <c r="R49" s="62"/>
    </row>
    <row r="50" spans="1:18" ht="37.5" thickBot="1">
      <c r="A50" s="195" t="s">
        <v>68</v>
      </c>
      <c r="B50" s="195" t="s">
        <v>112</v>
      </c>
      <c r="C50" s="89" t="s">
        <v>34</v>
      </c>
      <c r="D50" s="17">
        <v>108</v>
      </c>
      <c r="E50" s="17">
        <v>36</v>
      </c>
      <c r="F50" s="215">
        <v>72</v>
      </c>
      <c r="G50" s="17">
        <v>30</v>
      </c>
      <c r="H50" s="216">
        <v>42</v>
      </c>
      <c r="I50" s="53"/>
      <c r="J50" s="54"/>
      <c r="K50" s="256"/>
      <c r="L50" s="257"/>
      <c r="M50" s="258"/>
      <c r="N50" s="53">
        <v>72</v>
      </c>
      <c r="O50" s="17"/>
      <c r="P50" s="194"/>
      <c r="Q50" s="132"/>
      <c r="R50" s="62"/>
    </row>
    <row r="51" spans="1:18" ht="48.75" thickBot="1">
      <c r="A51" s="17" t="s">
        <v>69</v>
      </c>
      <c r="B51" s="67" t="s">
        <v>113</v>
      </c>
      <c r="C51" s="86" t="s">
        <v>78</v>
      </c>
      <c r="D51" s="86">
        <v>216</v>
      </c>
      <c r="E51" s="86"/>
      <c r="F51" s="222">
        <v>216</v>
      </c>
      <c r="G51" s="86"/>
      <c r="H51" s="223"/>
      <c r="I51" s="205"/>
      <c r="J51" s="224"/>
      <c r="K51" s="283"/>
      <c r="L51" s="284"/>
      <c r="M51" s="285"/>
      <c r="N51" s="205">
        <v>108</v>
      </c>
      <c r="O51" s="86">
        <v>108</v>
      </c>
      <c r="P51" s="225"/>
      <c r="Q51" s="136"/>
      <c r="R51" s="64"/>
    </row>
    <row r="52" spans="1:18" ht="48.75" thickBot="1">
      <c r="A52" s="226" t="s">
        <v>70</v>
      </c>
      <c r="B52" s="67" t="s">
        <v>113</v>
      </c>
      <c r="C52" s="86" t="s">
        <v>78</v>
      </c>
      <c r="D52" s="17">
        <v>252</v>
      </c>
      <c r="E52" s="17"/>
      <c r="F52" s="215">
        <v>252</v>
      </c>
      <c r="G52" s="17"/>
      <c r="H52" s="216"/>
      <c r="I52" s="53"/>
      <c r="J52" s="54"/>
      <c r="K52" s="256"/>
      <c r="L52" s="257"/>
      <c r="M52" s="258"/>
      <c r="N52" s="53"/>
      <c r="O52" s="17">
        <v>252</v>
      </c>
      <c r="P52" s="194"/>
      <c r="Q52" s="132"/>
      <c r="R52" s="62"/>
    </row>
    <row r="53" spans="1:18" ht="37.5" thickBot="1">
      <c r="A53" s="227" t="s">
        <v>72</v>
      </c>
      <c r="B53" s="208" t="s">
        <v>114</v>
      </c>
      <c r="C53" s="87" t="s">
        <v>77</v>
      </c>
      <c r="D53" s="22">
        <f>SUM(D54:D55)</f>
        <v>339</v>
      </c>
      <c r="E53" s="22">
        <f>SUM(E54:E55)</f>
        <v>53</v>
      </c>
      <c r="F53" s="219">
        <f>SUM(F54:F55)</f>
        <v>286</v>
      </c>
      <c r="G53" s="22">
        <f>SUM(G54:G55)</f>
        <v>46</v>
      </c>
      <c r="H53" s="220">
        <f>SUM(H54:H55)</f>
        <v>60</v>
      </c>
      <c r="I53" s="228"/>
      <c r="J53" s="229"/>
      <c r="K53" s="280"/>
      <c r="L53" s="281"/>
      <c r="M53" s="282"/>
      <c r="N53" s="212">
        <f>SUM(N54:N55)</f>
        <v>66</v>
      </c>
      <c r="O53" s="212">
        <f>SUM(O54:O55)</f>
        <v>220</v>
      </c>
      <c r="P53" s="173"/>
      <c r="Q53" s="132"/>
      <c r="R53" s="62"/>
    </row>
    <row r="54" spans="1:18" ht="37.5" thickBot="1">
      <c r="A54" s="195" t="s">
        <v>71</v>
      </c>
      <c r="B54" s="230" t="s">
        <v>115</v>
      </c>
      <c r="C54" s="95" t="s">
        <v>34</v>
      </c>
      <c r="D54" s="231">
        <f>E54+F54</f>
        <v>159</v>
      </c>
      <c r="E54" s="231">
        <v>53</v>
      </c>
      <c r="F54" s="232">
        <v>106</v>
      </c>
      <c r="G54" s="231">
        <v>46</v>
      </c>
      <c r="H54" s="233">
        <v>60</v>
      </c>
      <c r="I54" s="234"/>
      <c r="J54" s="235"/>
      <c r="K54" s="286"/>
      <c r="L54" s="287"/>
      <c r="M54" s="288"/>
      <c r="N54" s="234">
        <v>66</v>
      </c>
      <c r="O54" s="231">
        <v>40</v>
      </c>
      <c r="P54" s="174"/>
      <c r="Q54" s="132"/>
      <c r="R54" s="62"/>
    </row>
    <row r="55" spans="1:18" ht="37.5" thickBot="1">
      <c r="A55" s="17" t="s">
        <v>73</v>
      </c>
      <c r="B55" s="195" t="s">
        <v>114</v>
      </c>
      <c r="C55" s="86" t="s">
        <v>78</v>
      </c>
      <c r="D55" s="86">
        <v>180</v>
      </c>
      <c r="E55" s="86"/>
      <c r="F55" s="222">
        <v>180</v>
      </c>
      <c r="G55" s="86"/>
      <c r="H55" s="224"/>
      <c r="I55" s="205"/>
      <c r="J55" s="224"/>
      <c r="K55" s="283"/>
      <c r="L55" s="284"/>
      <c r="M55" s="285"/>
      <c r="N55" s="205"/>
      <c r="O55" s="86">
        <v>180</v>
      </c>
      <c r="P55" s="225"/>
      <c r="Q55" s="136"/>
      <c r="R55" s="64"/>
    </row>
    <row r="56" spans="1:18" ht="15.75" thickBot="1">
      <c r="A56" s="227" t="s">
        <v>118</v>
      </c>
      <c r="B56" s="208" t="s">
        <v>116</v>
      </c>
      <c r="C56" s="22" t="s">
        <v>77</v>
      </c>
      <c r="D56" s="69">
        <f>SUM(D57:D58)</f>
        <v>280</v>
      </c>
      <c r="E56" s="69">
        <f>SUM(E57:E58)</f>
        <v>94</v>
      </c>
      <c r="F56" s="213">
        <f>SUM(F57:F58)</f>
        <v>186</v>
      </c>
      <c r="G56" s="69">
        <f>SUM(G57:G58)</f>
        <v>186</v>
      </c>
      <c r="H56" s="171"/>
      <c r="I56" s="207"/>
      <c r="J56" s="214">
        <f>SUM(J57:J58)</f>
        <v>0</v>
      </c>
      <c r="K56" s="276">
        <f>SUM(K57:K58)</f>
        <v>45</v>
      </c>
      <c r="L56" s="277">
        <f>SUM(L57:L58)</f>
        <v>40</v>
      </c>
      <c r="M56" s="278"/>
      <c r="N56" s="207">
        <f>SUM(N57:N58)</f>
        <v>61</v>
      </c>
      <c r="O56" s="207">
        <f>SUM(O57:O58)</f>
        <v>40</v>
      </c>
      <c r="P56" s="194"/>
      <c r="Q56" s="132"/>
      <c r="R56" s="62"/>
    </row>
    <row r="57" spans="1:18" ht="27" thickBot="1">
      <c r="A57" s="195" t="s">
        <v>120</v>
      </c>
      <c r="B57" s="236" t="s">
        <v>117</v>
      </c>
      <c r="C57" s="70" t="s">
        <v>34</v>
      </c>
      <c r="D57" s="17">
        <f>SUM(E57:F57)</f>
        <v>280</v>
      </c>
      <c r="E57" s="17">
        <v>94</v>
      </c>
      <c r="F57" s="215">
        <v>186</v>
      </c>
      <c r="G57" s="17">
        <v>186</v>
      </c>
      <c r="H57" s="216">
        <v>0</v>
      </c>
      <c r="I57" s="53"/>
      <c r="J57" s="54"/>
      <c r="K57" s="256">
        <v>45</v>
      </c>
      <c r="L57" s="257">
        <v>40</v>
      </c>
      <c r="M57" s="258"/>
      <c r="N57" s="53">
        <v>61</v>
      </c>
      <c r="O57" s="69">
        <v>40</v>
      </c>
      <c r="P57" s="194"/>
      <c r="Q57" s="132"/>
      <c r="R57" s="62"/>
    </row>
    <row r="58" spans="1:18" ht="15.75" thickBot="1">
      <c r="A58" s="17" t="s">
        <v>121</v>
      </c>
      <c r="B58" s="17" t="s">
        <v>74</v>
      </c>
      <c r="C58" s="86" t="s">
        <v>78</v>
      </c>
      <c r="D58" s="17"/>
      <c r="E58" s="17"/>
      <c r="F58" s="215"/>
      <c r="G58" s="17"/>
      <c r="H58" s="216"/>
      <c r="I58" s="53"/>
      <c r="J58" s="54"/>
      <c r="K58" s="256"/>
      <c r="L58" s="257"/>
      <c r="M58" s="258"/>
      <c r="N58" s="53"/>
      <c r="O58" s="17"/>
      <c r="P58" s="194"/>
      <c r="Q58" s="132"/>
      <c r="R58" s="62"/>
    </row>
    <row r="59" spans="1:18" ht="15.75" thickBot="1">
      <c r="A59" s="69" t="s">
        <v>75</v>
      </c>
      <c r="B59" s="69" t="s">
        <v>76</v>
      </c>
      <c r="C59" s="237" t="s">
        <v>79</v>
      </c>
      <c r="D59" s="238">
        <v>108</v>
      </c>
      <c r="E59" s="238">
        <v>54</v>
      </c>
      <c r="F59" s="239">
        <v>54</v>
      </c>
      <c r="G59" s="238"/>
      <c r="H59" s="240"/>
      <c r="I59" s="241"/>
      <c r="J59" s="242"/>
      <c r="K59" s="289"/>
      <c r="L59" s="290"/>
      <c r="M59" s="291"/>
      <c r="N59" s="241">
        <v>54</v>
      </c>
      <c r="O59" s="238"/>
      <c r="P59" s="243"/>
      <c r="Q59" s="132"/>
      <c r="R59" s="62"/>
    </row>
    <row r="60" spans="1:18" ht="15.75" thickBot="1">
      <c r="A60" s="375" t="s">
        <v>99</v>
      </c>
      <c r="B60" s="376"/>
      <c r="C60" s="244"/>
      <c r="D60" s="245">
        <f t="shared" ref="D60:L60" si="11">SUM(D7+D29)</f>
        <v>4692</v>
      </c>
      <c r="E60" s="245">
        <f t="shared" si="11"/>
        <v>516</v>
      </c>
      <c r="F60" s="245">
        <f t="shared" si="11"/>
        <v>4176</v>
      </c>
      <c r="G60" s="245">
        <f t="shared" si="11"/>
        <v>1357</v>
      </c>
      <c r="H60" s="245">
        <f t="shared" si="11"/>
        <v>1603</v>
      </c>
      <c r="I60" s="245">
        <f t="shared" si="11"/>
        <v>612</v>
      </c>
      <c r="J60" s="245">
        <f t="shared" si="11"/>
        <v>828</v>
      </c>
      <c r="K60" s="292">
        <f t="shared" si="11"/>
        <v>592</v>
      </c>
      <c r="L60" s="292">
        <f t="shared" si="11"/>
        <v>812</v>
      </c>
      <c r="M60" s="293"/>
      <c r="N60" s="245">
        <f>SUM(N7+N29)</f>
        <v>612</v>
      </c>
      <c r="O60" s="245">
        <f>SUM(O7+O29)</f>
        <v>720</v>
      </c>
      <c r="P60" s="246"/>
      <c r="Q60" s="132"/>
      <c r="R60" s="62"/>
    </row>
    <row r="61" spans="1:18" ht="15.75" thickBot="1">
      <c r="A61" s="171" t="s">
        <v>80</v>
      </c>
      <c r="B61" s="172"/>
      <c r="C61" s="247"/>
      <c r="D61" s="247"/>
      <c r="E61" s="247"/>
      <c r="F61" s="248">
        <v>3456</v>
      </c>
      <c r="G61" s="247"/>
      <c r="H61" s="249"/>
      <c r="I61" s="335">
        <f>SUM(I60:J60)</f>
        <v>1440</v>
      </c>
      <c r="J61" s="337"/>
      <c r="K61" s="413">
        <f>SUM(K60:L60)</f>
        <v>1404</v>
      </c>
      <c r="L61" s="414"/>
      <c r="M61" s="294"/>
      <c r="N61" s="335">
        <f>SUM(N60:O60)</f>
        <v>1332</v>
      </c>
      <c r="O61" s="336"/>
      <c r="P61" s="170"/>
      <c r="Q61" s="137"/>
      <c r="R61" s="66"/>
    </row>
    <row r="62" spans="1:18" ht="15.75" thickBot="1">
      <c r="A62" s="69" t="s">
        <v>81</v>
      </c>
      <c r="B62" s="250" t="s">
        <v>84</v>
      </c>
      <c r="C62" s="237"/>
      <c r="D62" s="237"/>
      <c r="E62" s="237"/>
      <c r="F62" s="239">
        <v>612</v>
      </c>
      <c r="G62" s="238"/>
      <c r="H62" s="240"/>
      <c r="I62" s="241"/>
      <c r="J62" s="242">
        <v>72</v>
      </c>
      <c r="K62" s="289">
        <v>72</v>
      </c>
      <c r="L62" s="290">
        <v>72</v>
      </c>
      <c r="M62" s="291"/>
      <c r="N62" s="241">
        <v>108</v>
      </c>
      <c r="O62" s="238">
        <v>288</v>
      </c>
      <c r="P62" s="251"/>
      <c r="Q62" s="138"/>
      <c r="R62" s="65"/>
    </row>
    <row r="63" spans="1:18" ht="15.75" thickBot="1">
      <c r="A63" s="69" t="s">
        <v>82</v>
      </c>
      <c r="B63" s="252" t="s">
        <v>83</v>
      </c>
      <c r="C63" s="237"/>
      <c r="D63" s="237"/>
      <c r="E63" s="237"/>
      <c r="F63" s="239">
        <v>540</v>
      </c>
      <c r="G63" s="238"/>
      <c r="H63" s="240"/>
      <c r="I63" s="241"/>
      <c r="J63" s="242">
        <v>72</v>
      </c>
      <c r="K63" s="289"/>
      <c r="L63" s="290">
        <v>216</v>
      </c>
      <c r="M63" s="291"/>
      <c r="N63" s="241"/>
      <c r="O63" s="238">
        <v>252</v>
      </c>
      <c r="P63" s="251"/>
      <c r="Q63" s="138"/>
      <c r="R63" s="65"/>
    </row>
    <row r="64" spans="1:18" ht="15.75" thickBot="1">
      <c r="A64" s="17" t="s">
        <v>86</v>
      </c>
      <c r="B64" s="247" t="s">
        <v>85</v>
      </c>
      <c r="C64" s="237"/>
      <c r="D64" s="237"/>
      <c r="E64" s="237"/>
      <c r="F64" s="248" t="s">
        <v>150</v>
      </c>
      <c r="G64" s="237"/>
      <c r="H64" s="253"/>
      <c r="I64" s="332" t="s">
        <v>151</v>
      </c>
      <c r="J64" s="333"/>
      <c r="K64" s="417" t="s">
        <v>97</v>
      </c>
      <c r="L64" s="418"/>
      <c r="M64" s="419"/>
      <c r="N64" s="340" t="s">
        <v>97</v>
      </c>
      <c r="O64" s="341"/>
      <c r="P64" s="342"/>
      <c r="Q64" s="138"/>
      <c r="R64" s="65"/>
    </row>
    <row r="65" spans="1:18" ht="27.75" thickBot="1">
      <c r="A65" s="250" t="s">
        <v>87</v>
      </c>
      <c r="B65" s="254" t="s">
        <v>88</v>
      </c>
      <c r="C65" s="237"/>
      <c r="D65" s="237"/>
      <c r="E65" s="237"/>
      <c r="F65" s="248" t="s">
        <v>97</v>
      </c>
      <c r="G65" s="237"/>
      <c r="H65" s="253"/>
      <c r="I65" s="332"/>
      <c r="J65" s="333"/>
      <c r="K65" s="410"/>
      <c r="L65" s="411"/>
      <c r="M65" s="412"/>
      <c r="N65" s="332" t="s">
        <v>97</v>
      </c>
      <c r="O65" s="334"/>
      <c r="P65" s="333"/>
      <c r="Q65" s="139"/>
      <c r="R65" s="71"/>
    </row>
    <row r="66" spans="1:18" ht="15.75" thickBot="1">
      <c r="A66" s="392" t="s">
        <v>89</v>
      </c>
      <c r="B66" s="393"/>
      <c r="C66" s="393"/>
      <c r="D66" s="393"/>
      <c r="E66" s="393"/>
      <c r="F66" s="393"/>
      <c r="G66" s="393"/>
      <c r="H66" s="394"/>
      <c r="I66" s="370">
        <v>4</v>
      </c>
      <c r="J66" s="371"/>
      <c r="K66" s="405">
        <v>3</v>
      </c>
      <c r="L66" s="406"/>
      <c r="M66" s="407"/>
      <c r="N66" s="370">
        <v>8</v>
      </c>
      <c r="O66" s="372"/>
      <c r="P66" s="371"/>
      <c r="Q66" s="168"/>
      <c r="R66" s="169"/>
    </row>
    <row r="67" spans="1:18" ht="15.75" thickBot="1">
      <c r="A67" s="392" t="s">
        <v>90</v>
      </c>
      <c r="B67" s="393"/>
      <c r="C67" s="393"/>
      <c r="D67" s="393"/>
      <c r="E67" s="393"/>
      <c r="F67" s="393"/>
      <c r="G67" s="393"/>
      <c r="H67" s="394"/>
      <c r="I67" s="370">
        <v>2</v>
      </c>
      <c r="J67" s="371"/>
      <c r="K67" s="405">
        <v>4</v>
      </c>
      <c r="L67" s="406"/>
      <c r="M67" s="407"/>
      <c r="N67" s="370">
        <v>11</v>
      </c>
      <c r="O67" s="372"/>
      <c r="P67" s="371"/>
      <c r="Q67" s="72"/>
      <c r="R67" s="65"/>
    </row>
    <row r="68" spans="1:18" ht="15.75" thickBot="1">
      <c r="A68" s="392" t="s">
        <v>91</v>
      </c>
      <c r="B68" s="393"/>
      <c r="C68" s="393"/>
      <c r="D68" s="393"/>
      <c r="E68" s="393"/>
      <c r="F68" s="393"/>
      <c r="G68" s="393"/>
      <c r="H68" s="394"/>
      <c r="I68" s="370">
        <v>2</v>
      </c>
      <c r="J68" s="371"/>
      <c r="K68" s="405">
        <v>6</v>
      </c>
      <c r="L68" s="406"/>
      <c r="M68" s="407"/>
      <c r="N68" s="370">
        <v>7</v>
      </c>
      <c r="O68" s="372"/>
      <c r="P68" s="371"/>
      <c r="Q68" s="72"/>
      <c r="R68" s="65"/>
    </row>
    <row r="69" spans="1:18" ht="15.75" thickBot="1">
      <c r="A69" s="395" t="s">
        <v>92</v>
      </c>
      <c r="B69" s="396"/>
      <c r="C69" s="396"/>
      <c r="D69" s="396"/>
      <c r="E69" s="396"/>
      <c r="F69" s="396"/>
      <c r="G69" s="396"/>
      <c r="H69" s="397"/>
      <c r="I69" s="370">
        <v>2</v>
      </c>
      <c r="J69" s="371"/>
      <c r="K69" s="405">
        <v>2</v>
      </c>
      <c r="L69" s="406"/>
      <c r="M69" s="407"/>
      <c r="N69" s="370">
        <v>3</v>
      </c>
      <c r="O69" s="372"/>
      <c r="P69" s="371"/>
      <c r="Q69" s="72"/>
      <c r="R69" s="65"/>
    </row>
    <row r="70" spans="1:18" ht="15.75" thickBot="1">
      <c r="A70" s="398" t="s">
        <v>93</v>
      </c>
      <c r="B70" s="399"/>
      <c r="C70" s="399"/>
      <c r="D70" s="399"/>
      <c r="E70" s="399"/>
      <c r="F70" s="399"/>
      <c r="G70" s="399"/>
      <c r="H70" s="400"/>
      <c r="I70" s="320">
        <v>4</v>
      </c>
      <c r="J70" s="321"/>
      <c r="K70" s="408">
        <v>2</v>
      </c>
      <c r="L70" s="403"/>
      <c r="M70" s="409"/>
      <c r="N70" s="320">
        <v>7</v>
      </c>
      <c r="O70" s="322"/>
      <c r="P70" s="321"/>
      <c r="Q70" s="72"/>
      <c r="R70" s="65"/>
    </row>
    <row r="71" spans="1:18" ht="15.75" thickBot="1">
      <c r="A71" s="398" t="s">
        <v>94</v>
      </c>
      <c r="B71" s="399"/>
      <c r="C71" s="399"/>
      <c r="D71" s="399"/>
      <c r="E71" s="399"/>
      <c r="F71" s="399"/>
      <c r="G71" s="399"/>
      <c r="H71" s="401"/>
      <c r="I71" s="373">
        <v>1</v>
      </c>
      <c r="J71" s="374"/>
      <c r="K71" s="402">
        <v>4</v>
      </c>
      <c r="L71" s="403"/>
      <c r="M71" s="404"/>
      <c r="N71" s="373">
        <v>4</v>
      </c>
      <c r="O71" s="322"/>
      <c r="P71" s="321"/>
      <c r="Q71" s="73"/>
      <c r="R71" s="50"/>
    </row>
    <row r="72" spans="1:18">
      <c r="B72" s="311" t="s">
        <v>100</v>
      </c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8">
      <c r="B73" s="310" t="s">
        <v>101</v>
      </c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</row>
    <row r="74" spans="1:18">
      <c r="B74" s="309" t="s">
        <v>131</v>
      </c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</row>
    <row r="75" spans="1:18">
      <c r="B75" s="309" t="s">
        <v>126</v>
      </c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141"/>
    </row>
    <row r="76" spans="1:18">
      <c r="B76" s="309" t="s">
        <v>127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141"/>
    </row>
    <row r="77" spans="1:18">
      <c r="B77" s="309" t="s">
        <v>128</v>
      </c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141"/>
    </row>
    <row r="78" spans="1:18">
      <c r="B78" s="310" t="s">
        <v>130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80" spans="1:18">
      <c r="B80" s="311" t="s">
        <v>149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</row>
  </sheetData>
  <mergeCells count="63">
    <mergeCell ref="I64:J64"/>
    <mergeCell ref="K64:M64"/>
    <mergeCell ref="N64:P64"/>
    <mergeCell ref="A1:A5"/>
    <mergeCell ref="B1:B5"/>
    <mergeCell ref="C1:C5"/>
    <mergeCell ref="D1:H1"/>
    <mergeCell ref="I1:P1"/>
    <mergeCell ref="D2:D5"/>
    <mergeCell ref="E2:E5"/>
    <mergeCell ref="F2:H2"/>
    <mergeCell ref="I2:J2"/>
    <mergeCell ref="K2:M2"/>
    <mergeCell ref="F3:F5"/>
    <mergeCell ref="G3:H3"/>
    <mergeCell ref="L3:M3"/>
    <mergeCell ref="Q2:R2"/>
    <mergeCell ref="A29:B29"/>
    <mergeCell ref="A60:B60"/>
    <mergeCell ref="I61:J61"/>
    <mergeCell ref="K61:L61"/>
    <mergeCell ref="N61:O61"/>
    <mergeCell ref="C9:C10"/>
    <mergeCell ref="Q3:R3"/>
    <mergeCell ref="G4:G5"/>
    <mergeCell ref="H4:H5"/>
    <mergeCell ref="O3:P3"/>
    <mergeCell ref="N2:P2"/>
    <mergeCell ref="I65:J65"/>
    <mergeCell ref="K65:M65"/>
    <mergeCell ref="N65:P65"/>
    <mergeCell ref="I66:J66"/>
    <mergeCell ref="K66:M66"/>
    <mergeCell ref="N66:P66"/>
    <mergeCell ref="I67:J67"/>
    <mergeCell ref="K67:M67"/>
    <mergeCell ref="N67:P67"/>
    <mergeCell ref="I68:J68"/>
    <mergeCell ref="K68:M68"/>
    <mergeCell ref="N68:P68"/>
    <mergeCell ref="N71:P71"/>
    <mergeCell ref="I69:J69"/>
    <mergeCell ref="K69:M69"/>
    <mergeCell ref="N69:P69"/>
    <mergeCell ref="I70:J70"/>
    <mergeCell ref="K70:M70"/>
    <mergeCell ref="N70:P70"/>
    <mergeCell ref="B78:Q78"/>
    <mergeCell ref="B80:Q80"/>
    <mergeCell ref="A66:H66"/>
    <mergeCell ref="A67:H67"/>
    <mergeCell ref="A68:H68"/>
    <mergeCell ref="A69:H69"/>
    <mergeCell ref="A70:H70"/>
    <mergeCell ref="B72:O72"/>
    <mergeCell ref="B73:R73"/>
    <mergeCell ref="B74:R74"/>
    <mergeCell ref="B75:Q75"/>
    <mergeCell ref="B76:Q76"/>
    <mergeCell ref="B77:Q77"/>
    <mergeCell ref="A71:H71"/>
    <mergeCell ref="I71:J71"/>
    <mergeCell ref="K71:M71"/>
  </mergeCells>
  <pageMargins left="0.7" right="0.7" top="0.75" bottom="0.75" header="0.3" footer="0.3"/>
  <pageSetup paperSize="9" scale="90" orientation="landscape" r:id="rId1"/>
  <rowBreaks count="2" manualBreakCount="2">
    <brk id="28" max="16383" man="1"/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SheetLayoutView="100" workbookViewId="0">
      <selection activeCell="L22" sqref="L22"/>
    </sheetView>
  </sheetViews>
  <sheetFormatPr defaultRowHeight="15"/>
  <cols>
    <col min="2" max="2" width="37.42578125" customWidth="1"/>
  </cols>
  <sheetData>
    <row r="1" spans="1:18" ht="16.5" thickTop="1" thickBot="1">
      <c r="A1" s="357" t="s">
        <v>0</v>
      </c>
      <c r="B1" s="360" t="s">
        <v>1</v>
      </c>
      <c r="C1" s="363" t="s">
        <v>2</v>
      </c>
      <c r="D1" s="389" t="s">
        <v>3</v>
      </c>
      <c r="E1" s="390"/>
      <c r="F1" s="390"/>
      <c r="G1" s="390"/>
      <c r="H1" s="391"/>
      <c r="I1" s="386" t="s">
        <v>4</v>
      </c>
      <c r="J1" s="387"/>
      <c r="K1" s="387"/>
      <c r="L1" s="387"/>
      <c r="M1" s="387"/>
      <c r="N1" s="387"/>
      <c r="O1" s="387"/>
      <c r="P1" s="388"/>
      <c r="Q1" s="143"/>
      <c r="R1" s="143"/>
    </row>
    <row r="2" spans="1:18" ht="15.75" thickBot="1">
      <c r="A2" s="358"/>
      <c r="B2" s="361"/>
      <c r="C2" s="364"/>
      <c r="D2" s="435" t="s">
        <v>5</v>
      </c>
      <c r="E2" s="435" t="s">
        <v>6</v>
      </c>
      <c r="F2" s="349" t="s">
        <v>7</v>
      </c>
      <c r="G2" s="350"/>
      <c r="H2" s="350"/>
      <c r="I2" s="359" t="s">
        <v>12</v>
      </c>
      <c r="J2" s="379"/>
      <c r="K2" s="420" t="s">
        <v>13</v>
      </c>
      <c r="L2" s="421"/>
      <c r="M2" s="422"/>
      <c r="N2" s="380" t="s">
        <v>14</v>
      </c>
      <c r="O2" s="381"/>
      <c r="P2" s="382"/>
      <c r="Q2" s="377"/>
      <c r="R2" s="345"/>
    </row>
    <row r="3" spans="1:18" ht="15.75" thickBot="1">
      <c r="A3" s="358"/>
      <c r="B3" s="361"/>
      <c r="C3" s="364"/>
      <c r="D3" s="436"/>
      <c r="E3" s="436"/>
      <c r="F3" s="426" t="s">
        <v>8</v>
      </c>
      <c r="G3" s="429" t="s">
        <v>9</v>
      </c>
      <c r="H3" s="430"/>
      <c r="I3" s="182" t="s">
        <v>15</v>
      </c>
      <c r="J3" s="54" t="s">
        <v>16</v>
      </c>
      <c r="K3" s="255" t="s">
        <v>17</v>
      </c>
      <c r="L3" s="423" t="s">
        <v>18</v>
      </c>
      <c r="M3" s="424"/>
      <c r="N3" s="183" t="s">
        <v>19</v>
      </c>
      <c r="O3" s="351" t="s">
        <v>20</v>
      </c>
      <c r="P3" s="352"/>
      <c r="Q3" s="377"/>
      <c r="R3" s="345"/>
    </row>
    <row r="4" spans="1:18" ht="15.75" thickBot="1">
      <c r="A4" s="358"/>
      <c r="B4" s="361"/>
      <c r="C4" s="364"/>
      <c r="D4" s="436"/>
      <c r="E4" s="436"/>
      <c r="F4" s="427"/>
      <c r="G4" s="431" t="s">
        <v>10</v>
      </c>
      <c r="H4" s="433" t="s">
        <v>11</v>
      </c>
      <c r="I4" s="53" t="s">
        <v>21</v>
      </c>
      <c r="J4" s="54" t="s">
        <v>21</v>
      </c>
      <c r="K4" s="256" t="s">
        <v>21</v>
      </c>
      <c r="L4" s="257" t="s">
        <v>21</v>
      </c>
      <c r="M4" s="258" t="s">
        <v>21</v>
      </c>
      <c r="N4" s="53" t="s">
        <v>21</v>
      </c>
      <c r="O4" s="17" t="s">
        <v>21</v>
      </c>
      <c r="P4" s="54"/>
      <c r="Q4" s="128"/>
      <c r="R4" s="58"/>
    </row>
    <row r="5" spans="1:18" ht="50.25" customHeight="1" thickBot="1">
      <c r="A5" s="359"/>
      <c r="B5" s="362"/>
      <c r="C5" s="365"/>
      <c r="D5" s="437"/>
      <c r="E5" s="437"/>
      <c r="F5" s="428"/>
      <c r="G5" s="432"/>
      <c r="H5" s="434"/>
      <c r="I5" s="3">
        <v>17</v>
      </c>
      <c r="J5" s="5">
        <v>23</v>
      </c>
      <c r="K5" s="259">
        <v>17</v>
      </c>
      <c r="L5" s="260">
        <v>21</v>
      </c>
      <c r="M5" s="261">
        <v>3</v>
      </c>
      <c r="N5" s="3">
        <v>17</v>
      </c>
      <c r="O5" s="4">
        <v>21</v>
      </c>
      <c r="P5" s="5">
        <v>2</v>
      </c>
      <c r="Q5" s="129"/>
      <c r="R5" s="59"/>
    </row>
    <row r="6" spans="1:18" ht="15.7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29">
        <v>6</v>
      </c>
      <c r="G6" s="7">
        <v>7</v>
      </c>
      <c r="H6" s="9">
        <v>8</v>
      </c>
      <c r="I6" s="6">
        <v>9</v>
      </c>
      <c r="J6" s="8">
        <v>10</v>
      </c>
      <c r="K6" s="262">
        <v>11</v>
      </c>
      <c r="L6" s="263">
        <v>12</v>
      </c>
      <c r="M6" s="264">
        <v>13</v>
      </c>
      <c r="N6" s="6">
        <v>14</v>
      </c>
      <c r="O6" s="7">
        <v>15</v>
      </c>
      <c r="P6" s="8"/>
      <c r="Q6" s="130"/>
      <c r="R6" s="60"/>
    </row>
    <row r="7" spans="1:18" ht="15.75" thickBot="1">
      <c r="A7" s="182"/>
      <c r="B7" s="184" t="s">
        <v>22</v>
      </c>
      <c r="C7" s="184" t="s">
        <v>132</v>
      </c>
      <c r="D7" s="186">
        <f t="shared" ref="D7" si="0">SUM(D8+D21+D26)</f>
        <v>2016</v>
      </c>
      <c r="E7" s="186"/>
      <c r="F7" s="186">
        <f t="shared" ref="F7:L7" si="1">SUM(F8+F21+F26)</f>
        <v>2016</v>
      </c>
      <c r="G7" s="186">
        <f t="shared" si="1"/>
        <v>848</v>
      </c>
      <c r="H7" s="186">
        <f t="shared" si="1"/>
        <v>1158</v>
      </c>
      <c r="I7" s="187">
        <f t="shared" si="1"/>
        <v>516</v>
      </c>
      <c r="J7" s="188">
        <f t="shared" si="1"/>
        <v>552</v>
      </c>
      <c r="K7" s="265">
        <f t="shared" si="1"/>
        <v>395</v>
      </c>
      <c r="L7" s="266">
        <f t="shared" si="1"/>
        <v>366</v>
      </c>
      <c r="M7" s="267"/>
      <c r="N7" s="187">
        <f>SUM(N8+N21+N26)</f>
        <v>165</v>
      </c>
      <c r="O7" s="187">
        <f>SUM(O8+O21+O26)</f>
        <v>58</v>
      </c>
      <c r="P7" s="188"/>
      <c r="Q7" s="131"/>
      <c r="R7" s="61"/>
    </row>
    <row r="8" spans="1:18" ht="41.25" customHeight="1" thickBot="1">
      <c r="A8" s="189" t="s">
        <v>133</v>
      </c>
      <c r="B8" s="190" t="s">
        <v>134</v>
      </c>
      <c r="C8" s="185" t="s">
        <v>23</v>
      </c>
      <c r="D8" s="186">
        <f t="shared" ref="D8" si="2">SUM(D9:D17)</f>
        <v>1335</v>
      </c>
      <c r="E8" s="186"/>
      <c r="F8" s="186">
        <f>SUM(F9:F17)</f>
        <v>1335</v>
      </c>
      <c r="G8" s="186">
        <f>SUM(G9:G17)</f>
        <v>553</v>
      </c>
      <c r="H8" s="186">
        <f>SUM(H9:H17)</f>
        <v>782</v>
      </c>
      <c r="I8" s="187">
        <f>SUM(I9:I17)</f>
        <v>358</v>
      </c>
      <c r="J8" s="188">
        <f>SUM(J9:J17)</f>
        <v>400</v>
      </c>
      <c r="K8" s="265">
        <f>SUM(K9:K20)</f>
        <v>207</v>
      </c>
      <c r="L8" s="266">
        <f>SUM(L9:L20)</f>
        <v>255</v>
      </c>
      <c r="M8" s="267"/>
      <c r="N8" s="187">
        <f>SUM(N9:N20)</f>
        <v>93</v>
      </c>
      <c r="O8" s="187">
        <f>SUM(O9:O20)</f>
        <v>22</v>
      </c>
      <c r="P8" s="188"/>
      <c r="Q8" s="131"/>
      <c r="R8" s="61"/>
    </row>
    <row r="9" spans="1:18" ht="15.75" thickBot="1">
      <c r="A9" s="17" t="s">
        <v>153</v>
      </c>
      <c r="B9" s="191" t="s">
        <v>24</v>
      </c>
      <c r="C9" s="415" t="s">
        <v>33</v>
      </c>
      <c r="D9" s="193">
        <v>114</v>
      </c>
      <c r="E9" s="193"/>
      <c r="F9" s="193">
        <v>114</v>
      </c>
      <c r="G9" s="192">
        <v>50</v>
      </c>
      <c r="H9" s="303">
        <v>64</v>
      </c>
      <c r="I9" s="295">
        <v>30</v>
      </c>
      <c r="J9" s="296">
        <v>40</v>
      </c>
      <c r="K9" s="268">
        <v>22</v>
      </c>
      <c r="L9" s="269">
        <v>22</v>
      </c>
      <c r="M9" s="270"/>
      <c r="N9" s="182"/>
      <c r="O9" s="192"/>
      <c r="P9" s="194"/>
      <c r="Q9" s="132"/>
      <c r="R9" s="62"/>
    </row>
    <row r="10" spans="1:18" ht="15.75" thickBot="1">
      <c r="A10" s="17" t="s">
        <v>136</v>
      </c>
      <c r="B10" s="191" t="s">
        <v>25</v>
      </c>
      <c r="C10" s="416"/>
      <c r="D10" s="193">
        <v>171</v>
      </c>
      <c r="E10" s="193"/>
      <c r="F10" s="193">
        <v>171</v>
      </c>
      <c r="G10" s="192">
        <v>73</v>
      </c>
      <c r="H10" s="303">
        <v>98</v>
      </c>
      <c r="I10" s="295">
        <v>30</v>
      </c>
      <c r="J10" s="296">
        <v>40</v>
      </c>
      <c r="K10" s="268">
        <v>50</v>
      </c>
      <c r="L10" s="269">
        <v>51</v>
      </c>
      <c r="M10" s="270"/>
      <c r="N10" s="182"/>
      <c r="O10" s="192"/>
      <c r="P10" s="194"/>
      <c r="Q10" s="132"/>
      <c r="R10" s="62"/>
    </row>
    <row r="11" spans="1:18" ht="15.75" thickBot="1">
      <c r="A11" s="17" t="s">
        <v>137</v>
      </c>
      <c r="B11" s="191" t="s">
        <v>26</v>
      </c>
      <c r="C11" s="17" t="s">
        <v>34</v>
      </c>
      <c r="D11" s="193">
        <v>156</v>
      </c>
      <c r="E11" s="193"/>
      <c r="F11" s="193">
        <v>156</v>
      </c>
      <c r="G11" s="192">
        <v>68</v>
      </c>
      <c r="H11" s="303">
        <v>88</v>
      </c>
      <c r="I11" s="182">
        <v>38</v>
      </c>
      <c r="J11" s="194">
        <v>14</v>
      </c>
      <c r="K11" s="268">
        <v>30</v>
      </c>
      <c r="L11" s="269">
        <v>22</v>
      </c>
      <c r="M11" s="270"/>
      <c r="N11" s="182">
        <v>30</v>
      </c>
      <c r="O11" s="192">
        <v>22</v>
      </c>
      <c r="P11" s="194"/>
      <c r="Q11" s="132"/>
      <c r="R11" s="62"/>
    </row>
    <row r="12" spans="1:18" ht="15.75" thickBot="1">
      <c r="A12" s="17" t="s">
        <v>138</v>
      </c>
      <c r="B12" s="17" t="s">
        <v>27</v>
      </c>
      <c r="C12" s="109" t="s">
        <v>34</v>
      </c>
      <c r="D12" s="193">
        <v>186</v>
      </c>
      <c r="E12" s="193"/>
      <c r="F12" s="193">
        <v>186</v>
      </c>
      <c r="G12" s="192">
        <v>100</v>
      </c>
      <c r="H12" s="303">
        <v>86</v>
      </c>
      <c r="I12" s="182">
        <v>60</v>
      </c>
      <c r="J12" s="194">
        <v>40</v>
      </c>
      <c r="K12" s="268">
        <v>40</v>
      </c>
      <c r="L12" s="269">
        <v>46</v>
      </c>
      <c r="M12" s="270"/>
      <c r="N12" s="182"/>
      <c r="O12" s="192"/>
      <c r="P12" s="194"/>
      <c r="Q12" s="132"/>
      <c r="R12" s="62"/>
    </row>
    <row r="13" spans="1:18" ht="15.75" thickBot="1">
      <c r="A13" s="17" t="s">
        <v>165</v>
      </c>
      <c r="B13" s="17" t="s">
        <v>31</v>
      </c>
      <c r="C13" s="17" t="s">
        <v>34</v>
      </c>
      <c r="D13" s="193">
        <v>171</v>
      </c>
      <c r="E13" s="193"/>
      <c r="F13" s="193">
        <v>171</v>
      </c>
      <c r="G13" s="192">
        <v>0</v>
      </c>
      <c r="H13" s="303">
        <v>171</v>
      </c>
      <c r="I13" s="182">
        <v>40</v>
      </c>
      <c r="J13" s="194">
        <v>46</v>
      </c>
      <c r="K13" s="268">
        <v>45</v>
      </c>
      <c r="L13" s="269">
        <v>40</v>
      </c>
      <c r="M13" s="270"/>
      <c r="N13" s="182"/>
      <c r="O13" s="192"/>
      <c r="P13" s="194"/>
      <c r="Q13" s="132"/>
      <c r="R13" s="62"/>
    </row>
    <row r="14" spans="1:18" ht="15.75" thickBot="1">
      <c r="A14" s="17" t="s">
        <v>140</v>
      </c>
      <c r="B14" s="17" t="s">
        <v>32</v>
      </c>
      <c r="C14" s="17" t="s">
        <v>34</v>
      </c>
      <c r="D14" s="193">
        <v>72</v>
      </c>
      <c r="E14" s="193"/>
      <c r="F14" s="193">
        <v>72</v>
      </c>
      <c r="G14" s="192">
        <v>32</v>
      </c>
      <c r="H14" s="303">
        <v>40</v>
      </c>
      <c r="I14" s="182">
        <v>32</v>
      </c>
      <c r="J14" s="194"/>
      <c r="K14" s="268"/>
      <c r="L14" s="269">
        <v>40</v>
      </c>
      <c r="M14" s="270"/>
      <c r="N14" s="182"/>
      <c r="O14" s="192"/>
      <c r="P14" s="194"/>
      <c r="Q14" s="132"/>
      <c r="R14" s="62"/>
    </row>
    <row r="15" spans="1:18" ht="19.5" customHeight="1" thickBot="1">
      <c r="A15" s="53" t="s">
        <v>141</v>
      </c>
      <c r="B15" s="195" t="s">
        <v>28</v>
      </c>
      <c r="C15" s="17" t="s">
        <v>34</v>
      </c>
      <c r="D15" s="193">
        <v>171</v>
      </c>
      <c r="E15" s="193"/>
      <c r="F15" s="193">
        <v>171</v>
      </c>
      <c r="G15" s="192">
        <v>100</v>
      </c>
      <c r="H15" s="303">
        <v>71</v>
      </c>
      <c r="I15" s="182"/>
      <c r="J15" s="194">
        <v>54</v>
      </c>
      <c r="K15" s="268">
        <v>20</v>
      </c>
      <c r="L15" s="269">
        <v>34</v>
      </c>
      <c r="M15" s="270"/>
      <c r="N15" s="182">
        <v>63</v>
      </c>
      <c r="O15" s="192"/>
      <c r="P15" s="194"/>
      <c r="Q15" s="132"/>
      <c r="R15" s="62"/>
    </row>
    <row r="16" spans="1:18" ht="16.5" customHeight="1" thickBot="1">
      <c r="A16" s="53" t="s">
        <v>154</v>
      </c>
      <c r="B16" s="195" t="s">
        <v>45</v>
      </c>
      <c r="C16" s="17" t="s">
        <v>34</v>
      </c>
      <c r="D16" s="193">
        <v>36</v>
      </c>
      <c r="E16" s="193"/>
      <c r="F16" s="193">
        <v>36</v>
      </c>
      <c r="G16" s="192">
        <v>16</v>
      </c>
      <c r="H16" s="306">
        <v>20</v>
      </c>
      <c r="I16" s="182"/>
      <c r="J16" s="194">
        <v>36</v>
      </c>
      <c r="K16" s="268"/>
      <c r="L16" s="269"/>
      <c r="M16" s="270"/>
      <c r="N16" s="182"/>
      <c r="O16" s="192"/>
      <c r="P16" s="194"/>
      <c r="Q16" s="132"/>
      <c r="R16" s="62"/>
    </row>
    <row r="17" spans="1:18" ht="15.75" thickBot="1">
      <c r="A17" s="53"/>
      <c r="B17" s="69" t="s">
        <v>142</v>
      </c>
      <c r="C17" s="17" t="s">
        <v>34</v>
      </c>
      <c r="D17" s="193">
        <f t="shared" ref="D17" si="3">SUM(D18:D20)</f>
        <v>258</v>
      </c>
      <c r="E17" s="193"/>
      <c r="F17" s="193">
        <f>SUM(F18:F20)</f>
        <v>258</v>
      </c>
      <c r="G17" s="192">
        <f>SUM(G18:G20)</f>
        <v>114</v>
      </c>
      <c r="H17" s="192">
        <f>SUM(H18:H20)</f>
        <v>144</v>
      </c>
      <c r="I17" s="182">
        <f>SUM(I18:I20)</f>
        <v>128</v>
      </c>
      <c r="J17" s="194">
        <f>SUM(J18:J20)</f>
        <v>130</v>
      </c>
      <c r="K17" s="268"/>
      <c r="L17" s="269"/>
      <c r="M17" s="270"/>
      <c r="N17" s="182"/>
      <c r="O17" s="192"/>
      <c r="P17" s="194"/>
      <c r="Q17" s="132"/>
      <c r="R17" s="62"/>
    </row>
    <row r="18" spans="1:18" ht="15.75" thickBot="1">
      <c r="A18" s="53" t="s">
        <v>154</v>
      </c>
      <c r="B18" s="17" t="s">
        <v>29</v>
      </c>
      <c r="C18" s="17" t="s">
        <v>34</v>
      </c>
      <c r="D18" s="193">
        <v>114</v>
      </c>
      <c r="E18" s="193"/>
      <c r="F18" s="193">
        <v>114</v>
      </c>
      <c r="G18" s="192">
        <v>50</v>
      </c>
      <c r="H18" s="303">
        <v>64</v>
      </c>
      <c r="I18" s="182">
        <v>56</v>
      </c>
      <c r="J18" s="194">
        <v>58</v>
      </c>
      <c r="K18" s="268"/>
      <c r="L18" s="269"/>
      <c r="M18" s="270"/>
      <c r="N18" s="182"/>
      <c r="O18" s="192"/>
      <c r="P18" s="194"/>
      <c r="Q18" s="132"/>
      <c r="R18" s="62"/>
    </row>
    <row r="19" spans="1:18" ht="19.5" customHeight="1" thickBot="1">
      <c r="A19" s="53" t="s">
        <v>155</v>
      </c>
      <c r="B19" s="195" t="s">
        <v>143</v>
      </c>
      <c r="C19" s="17" t="s">
        <v>34</v>
      </c>
      <c r="D19" s="193">
        <v>72</v>
      </c>
      <c r="E19" s="193"/>
      <c r="F19" s="193">
        <v>72</v>
      </c>
      <c r="G19" s="192">
        <v>32</v>
      </c>
      <c r="H19" s="303">
        <v>40</v>
      </c>
      <c r="I19" s="182">
        <v>36</v>
      </c>
      <c r="J19" s="194">
        <v>36</v>
      </c>
      <c r="K19" s="268"/>
      <c r="L19" s="269"/>
      <c r="M19" s="270"/>
      <c r="N19" s="182"/>
      <c r="O19" s="192"/>
      <c r="P19" s="194"/>
      <c r="Q19" s="132"/>
      <c r="R19" s="62"/>
    </row>
    <row r="20" spans="1:18" ht="15.75" thickBot="1">
      <c r="A20" s="53" t="s">
        <v>166</v>
      </c>
      <c r="B20" s="67" t="s">
        <v>144</v>
      </c>
      <c r="C20" s="86" t="s">
        <v>34</v>
      </c>
      <c r="D20" s="193">
        <v>72</v>
      </c>
      <c r="E20" s="193"/>
      <c r="F20" s="193">
        <v>72</v>
      </c>
      <c r="G20" s="192">
        <v>32</v>
      </c>
      <c r="H20" s="303">
        <v>40</v>
      </c>
      <c r="I20" s="182">
        <v>36</v>
      </c>
      <c r="J20" s="194">
        <v>36</v>
      </c>
      <c r="K20" s="268"/>
      <c r="L20" s="269"/>
      <c r="M20" s="270"/>
      <c r="N20" s="182"/>
      <c r="O20" s="192"/>
      <c r="P20" s="194"/>
      <c r="Q20" s="132"/>
      <c r="R20" s="62"/>
    </row>
    <row r="21" spans="1:18" ht="40.5" customHeight="1" thickBot="1">
      <c r="A21" s="196" t="s">
        <v>145</v>
      </c>
      <c r="B21" s="190" t="s">
        <v>164</v>
      </c>
      <c r="C21" s="16" t="s">
        <v>35</v>
      </c>
      <c r="D21" s="186">
        <f t="shared" ref="D21" si="4">SUM(D22:D24)</f>
        <v>537</v>
      </c>
      <c r="E21" s="186"/>
      <c r="F21" s="186">
        <f t="shared" ref="F21:J21" si="5">SUM(F22:F24)</f>
        <v>537</v>
      </c>
      <c r="G21" s="185">
        <f t="shared" si="5"/>
        <v>231</v>
      </c>
      <c r="H21" s="197">
        <f t="shared" si="5"/>
        <v>296</v>
      </c>
      <c r="I21" s="187">
        <f t="shared" si="5"/>
        <v>158</v>
      </c>
      <c r="J21" s="188">
        <f t="shared" si="5"/>
        <v>116</v>
      </c>
      <c r="K21" s="265">
        <f>SUM(K22:K25)</f>
        <v>152</v>
      </c>
      <c r="L21" s="266">
        <f>SUM(L22:L25)</f>
        <v>111</v>
      </c>
      <c r="M21" s="267"/>
      <c r="N21" s="187">
        <f>SUM(N22:N24)</f>
        <v>36</v>
      </c>
      <c r="O21" s="185">
        <f>SUM(O22:O24)</f>
        <v>0</v>
      </c>
      <c r="P21" s="188"/>
      <c r="Q21" s="131"/>
      <c r="R21" s="61"/>
    </row>
    <row r="22" spans="1:18" ht="15.75" thickBot="1">
      <c r="A22" s="53" t="s">
        <v>156</v>
      </c>
      <c r="B22" s="17" t="s">
        <v>36</v>
      </c>
      <c r="C22" s="109" t="s">
        <v>33</v>
      </c>
      <c r="D22" s="193">
        <v>285</v>
      </c>
      <c r="E22" s="193"/>
      <c r="F22" s="193">
        <v>285</v>
      </c>
      <c r="G22" s="192">
        <v>123</v>
      </c>
      <c r="H22" s="303">
        <v>162</v>
      </c>
      <c r="I22" s="182">
        <v>72</v>
      </c>
      <c r="J22" s="194">
        <v>72</v>
      </c>
      <c r="K22" s="268">
        <v>94</v>
      </c>
      <c r="L22" s="269">
        <v>47</v>
      </c>
      <c r="M22" s="270"/>
      <c r="N22" s="182"/>
      <c r="O22" s="192"/>
      <c r="P22" s="194"/>
      <c r="Q22" s="132"/>
      <c r="R22" s="62"/>
    </row>
    <row r="23" spans="1:18" ht="15.75" thickBot="1">
      <c r="A23" s="53" t="s">
        <v>157</v>
      </c>
      <c r="B23" s="17" t="s">
        <v>37</v>
      </c>
      <c r="C23" s="69" t="s">
        <v>33</v>
      </c>
      <c r="D23" s="193">
        <v>144</v>
      </c>
      <c r="E23" s="193"/>
      <c r="F23" s="193">
        <v>144</v>
      </c>
      <c r="G23" s="192">
        <v>62</v>
      </c>
      <c r="H23" s="303">
        <v>72</v>
      </c>
      <c r="I23" s="182">
        <v>46</v>
      </c>
      <c r="J23" s="194">
        <v>44</v>
      </c>
      <c r="K23" s="268">
        <v>26</v>
      </c>
      <c r="L23" s="269">
        <v>28</v>
      </c>
      <c r="M23" s="270"/>
      <c r="N23" s="182"/>
      <c r="O23" s="192"/>
      <c r="P23" s="194"/>
      <c r="Q23" s="132"/>
      <c r="R23" s="62"/>
    </row>
    <row r="24" spans="1:18" ht="15.75" thickBot="1">
      <c r="A24" s="53" t="s">
        <v>170</v>
      </c>
      <c r="B24" s="17" t="s">
        <v>38</v>
      </c>
      <c r="C24" s="17" t="s">
        <v>34</v>
      </c>
      <c r="D24" s="193">
        <v>108</v>
      </c>
      <c r="E24" s="193"/>
      <c r="F24" s="193">
        <v>108</v>
      </c>
      <c r="G24" s="192">
        <v>46</v>
      </c>
      <c r="H24" s="303">
        <v>62</v>
      </c>
      <c r="I24" s="182">
        <v>40</v>
      </c>
      <c r="J24" s="194"/>
      <c r="K24" s="268">
        <v>32</v>
      </c>
      <c r="L24" s="269"/>
      <c r="M24" s="270"/>
      <c r="N24" s="182">
        <v>36</v>
      </c>
      <c r="O24" s="192"/>
      <c r="P24" s="194"/>
      <c r="Q24" s="132"/>
      <c r="R24" s="62"/>
    </row>
    <row r="25" spans="1:18" ht="15.75" thickBot="1">
      <c r="A25" s="53" t="s">
        <v>171</v>
      </c>
      <c r="B25" s="191" t="s">
        <v>172</v>
      </c>
      <c r="C25" s="17" t="s">
        <v>34</v>
      </c>
      <c r="D25" s="193">
        <v>36</v>
      </c>
      <c r="E25" s="193"/>
      <c r="F25" s="193">
        <v>36</v>
      </c>
      <c r="G25" s="192">
        <v>16</v>
      </c>
      <c r="H25" s="306">
        <v>20</v>
      </c>
      <c r="I25" s="182"/>
      <c r="J25" s="194"/>
      <c r="K25" s="268"/>
      <c r="L25" s="307">
        <v>36</v>
      </c>
      <c r="M25" s="308"/>
      <c r="N25" s="182"/>
      <c r="O25" s="192"/>
      <c r="P25" s="194"/>
      <c r="Q25" s="132"/>
      <c r="R25" s="62"/>
    </row>
    <row r="26" spans="1:18" ht="33.75" customHeight="1" thickBot="1">
      <c r="A26" s="196" t="s">
        <v>146</v>
      </c>
      <c r="B26" s="198" t="s">
        <v>147</v>
      </c>
      <c r="C26" s="22" t="s">
        <v>47</v>
      </c>
      <c r="D26" s="186">
        <f t="shared" ref="D26" si="6">SUM(D27:D29)</f>
        <v>144</v>
      </c>
      <c r="E26" s="186"/>
      <c r="F26" s="186">
        <f t="shared" ref="F26:M26" si="7">SUM(F27:F29)</f>
        <v>144</v>
      </c>
      <c r="G26" s="185">
        <f t="shared" si="7"/>
        <v>64</v>
      </c>
      <c r="H26" s="197">
        <f t="shared" si="7"/>
        <v>80</v>
      </c>
      <c r="I26" s="187">
        <f t="shared" si="7"/>
        <v>0</v>
      </c>
      <c r="J26" s="188">
        <f t="shared" si="7"/>
        <v>36</v>
      </c>
      <c r="K26" s="265">
        <f t="shared" si="7"/>
        <v>36</v>
      </c>
      <c r="L26" s="265">
        <f t="shared" si="7"/>
        <v>0</v>
      </c>
      <c r="M26" s="265">
        <f t="shared" si="7"/>
        <v>0</v>
      </c>
      <c r="N26" s="187">
        <f>SUM(N27:N29)</f>
        <v>36</v>
      </c>
      <c r="O26" s="185">
        <f>SUM(O27:O29)</f>
        <v>36</v>
      </c>
      <c r="P26" s="188"/>
      <c r="Q26" s="131"/>
      <c r="R26" s="61"/>
    </row>
    <row r="27" spans="1:18" ht="15.75" thickBot="1">
      <c r="A27" s="53" t="s">
        <v>159</v>
      </c>
      <c r="B27" s="17" t="s">
        <v>173</v>
      </c>
      <c r="C27" s="17" t="s">
        <v>34</v>
      </c>
      <c r="D27" s="193">
        <v>36</v>
      </c>
      <c r="E27" s="193"/>
      <c r="F27" s="193">
        <v>36</v>
      </c>
      <c r="G27" s="192">
        <v>16</v>
      </c>
      <c r="H27" s="303">
        <v>20</v>
      </c>
      <c r="I27" s="182"/>
      <c r="J27" s="194"/>
      <c r="K27" s="268">
        <v>36</v>
      </c>
      <c r="L27" s="269"/>
      <c r="M27" s="270"/>
      <c r="N27" s="182"/>
      <c r="O27" s="192"/>
      <c r="P27" s="194"/>
      <c r="Q27" s="132"/>
      <c r="R27" s="62"/>
    </row>
    <row r="28" spans="1:18" ht="15.75" thickBot="1">
      <c r="A28" s="53" t="s">
        <v>160</v>
      </c>
      <c r="B28" s="17" t="s">
        <v>167</v>
      </c>
      <c r="C28" s="17" t="s">
        <v>34</v>
      </c>
      <c r="D28" s="193">
        <v>36</v>
      </c>
      <c r="E28" s="193"/>
      <c r="F28" s="193">
        <v>36</v>
      </c>
      <c r="G28" s="192">
        <v>16</v>
      </c>
      <c r="H28" s="303">
        <v>20</v>
      </c>
      <c r="I28" s="182"/>
      <c r="J28" s="194">
        <v>36</v>
      </c>
      <c r="K28" s="268"/>
      <c r="L28" s="269"/>
      <c r="M28" s="270"/>
      <c r="N28" s="182"/>
      <c r="O28" s="192"/>
      <c r="P28" s="194"/>
      <c r="Q28" s="132"/>
      <c r="R28" s="62"/>
    </row>
    <row r="29" spans="1:18" ht="30.75" customHeight="1" thickBot="1">
      <c r="A29" s="53" t="s">
        <v>161</v>
      </c>
      <c r="B29" s="199" t="s">
        <v>174</v>
      </c>
      <c r="C29" s="17" t="s">
        <v>34</v>
      </c>
      <c r="D29" s="193">
        <v>72</v>
      </c>
      <c r="E29" s="193"/>
      <c r="F29" s="193">
        <v>72</v>
      </c>
      <c r="G29" s="200">
        <v>32</v>
      </c>
      <c r="H29" s="201">
        <v>40</v>
      </c>
      <c r="I29" s="202"/>
      <c r="J29" s="203"/>
      <c r="K29" s="271"/>
      <c r="L29" s="272"/>
      <c r="M29" s="273"/>
      <c r="N29" s="182">
        <v>36</v>
      </c>
      <c r="O29" s="200">
        <v>36</v>
      </c>
      <c r="P29" s="203"/>
      <c r="Q29" s="133"/>
      <c r="R29" s="61"/>
    </row>
    <row r="30" spans="1:18" ht="15.75" thickBot="1">
      <c r="A30" s="343" t="s">
        <v>98</v>
      </c>
      <c r="B30" s="344"/>
      <c r="C30" s="22" t="s">
        <v>39</v>
      </c>
      <c r="D30" s="186">
        <f t="shared" ref="D30:L30" si="8">SUM(D31+D40+D60)</f>
        <v>2640</v>
      </c>
      <c r="E30" s="186">
        <f t="shared" si="8"/>
        <v>516</v>
      </c>
      <c r="F30" s="186">
        <f t="shared" si="8"/>
        <v>2124</v>
      </c>
      <c r="G30" s="186">
        <f t="shared" si="8"/>
        <v>493</v>
      </c>
      <c r="H30" s="186">
        <f t="shared" si="8"/>
        <v>425</v>
      </c>
      <c r="I30" s="186">
        <f t="shared" si="8"/>
        <v>96</v>
      </c>
      <c r="J30" s="186">
        <f t="shared" si="8"/>
        <v>276</v>
      </c>
      <c r="K30" s="266">
        <f t="shared" si="8"/>
        <v>217</v>
      </c>
      <c r="L30" s="266">
        <f t="shared" si="8"/>
        <v>426</v>
      </c>
      <c r="M30" s="267"/>
      <c r="N30" s="186">
        <f>SUM(N31+N40+N60)</f>
        <v>447</v>
      </c>
      <c r="O30" s="186">
        <f>SUM(O31+O40+O60)</f>
        <v>662</v>
      </c>
      <c r="P30" s="188"/>
      <c r="Q30" s="134"/>
      <c r="R30" s="61"/>
    </row>
    <row r="31" spans="1:18" ht="42.75" customHeight="1" thickBot="1">
      <c r="A31" s="196" t="s">
        <v>40</v>
      </c>
      <c r="B31" s="204" t="s">
        <v>53</v>
      </c>
      <c r="C31" s="185" t="s">
        <v>148</v>
      </c>
      <c r="D31" s="186">
        <f t="shared" ref="D31:L31" si="9">SUM(D32:D38)</f>
        <v>448</v>
      </c>
      <c r="E31" s="186">
        <f t="shared" si="9"/>
        <v>150</v>
      </c>
      <c r="F31" s="186">
        <f t="shared" si="9"/>
        <v>298</v>
      </c>
      <c r="G31" s="186">
        <f t="shared" si="9"/>
        <v>121</v>
      </c>
      <c r="H31" s="186">
        <f t="shared" si="9"/>
        <v>177</v>
      </c>
      <c r="I31" s="186">
        <f t="shared" si="9"/>
        <v>56</v>
      </c>
      <c r="J31" s="186">
        <f t="shared" si="9"/>
        <v>66</v>
      </c>
      <c r="K31" s="266">
        <f>SUM(K32:K38)</f>
        <v>30</v>
      </c>
      <c r="L31" s="266">
        <f t="shared" si="9"/>
        <v>66</v>
      </c>
      <c r="M31" s="267"/>
      <c r="N31" s="186">
        <f>SUM(N32:N38)</f>
        <v>38</v>
      </c>
      <c r="O31" s="186">
        <f>SUM(O32:O38)</f>
        <v>42</v>
      </c>
      <c r="P31" s="188"/>
      <c r="Q31" s="131"/>
      <c r="R31" s="61"/>
    </row>
    <row r="32" spans="1:18" ht="15.75" thickBot="1">
      <c r="A32" s="205" t="s">
        <v>41</v>
      </c>
      <c r="B32" s="86" t="s">
        <v>102</v>
      </c>
      <c r="C32" s="17" t="s">
        <v>34</v>
      </c>
      <c r="D32" s="192">
        <f t="shared" ref="D32:D38" si="10">E32+F32</f>
        <v>54</v>
      </c>
      <c r="E32" s="192">
        <v>18</v>
      </c>
      <c r="F32" s="193">
        <v>36</v>
      </c>
      <c r="G32" s="192">
        <v>16</v>
      </c>
      <c r="H32" s="303">
        <v>20</v>
      </c>
      <c r="I32" s="182">
        <v>36</v>
      </c>
      <c r="J32" s="194"/>
      <c r="K32" s="268"/>
      <c r="L32" s="269"/>
      <c r="M32" s="270"/>
      <c r="N32" s="182"/>
      <c r="O32" s="192"/>
      <c r="P32" s="194"/>
      <c r="Q32" s="132"/>
      <c r="R32" s="62"/>
    </row>
    <row r="33" spans="1:18" ht="30" customHeight="1" thickBot="1">
      <c r="A33" s="205" t="s">
        <v>42</v>
      </c>
      <c r="B33" s="67" t="s">
        <v>103</v>
      </c>
      <c r="C33" s="17" t="s">
        <v>34</v>
      </c>
      <c r="D33" s="192">
        <f t="shared" si="10"/>
        <v>76</v>
      </c>
      <c r="E33" s="192">
        <v>26</v>
      </c>
      <c r="F33" s="193">
        <v>50</v>
      </c>
      <c r="G33" s="192">
        <v>20</v>
      </c>
      <c r="H33" s="303">
        <v>30</v>
      </c>
      <c r="I33" s="182">
        <v>20</v>
      </c>
      <c r="J33" s="194">
        <v>30</v>
      </c>
      <c r="K33" s="268"/>
      <c r="L33" s="269"/>
      <c r="M33" s="270"/>
      <c r="N33" s="182"/>
      <c r="O33" s="192"/>
      <c r="P33" s="194"/>
      <c r="Q33" s="132"/>
      <c r="R33" s="62"/>
    </row>
    <row r="34" spans="1:18" ht="32.25" customHeight="1" thickBot="1">
      <c r="A34" s="205" t="s">
        <v>43</v>
      </c>
      <c r="B34" s="67" t="s">
        <v>104</v>
      </c>
      <c r="C34" s="17" t="s">
        <v>34</v>
      </c>
      <c r="D34" s="192">
        <f t="shared" si="10"/>
        <v>60</v>
      </c>
      <c r="E34" s="192">
        <v>18</v>
      </c>
      <c r="F34" s="193">
        <v>42</v>
      </c>
      <c r="G34" s="192">
        <v>18</v>
      </c>
      <c r="H34" s="303">
        <v>24</v>
      </c>
      <c r="I34" s="182"/>
      <c r="J34" s="194"/>
      <c r="K34" s="268"/>
      <c r="L34" s="269">
        <v>36</v>
      </c>
      <c r="M34" s="270"/>
      <c r="N34" s="182"/>
      <c r="O34" s="192"/>
      <c r="P34" s="194"/>
      <c r="Q34" s="132"/>
      <c r="R34" s="62"/>
    </row>
    <row r="35" spans="1:18" ht="19.5" customHeight="1" thickBot="1">
      <c r="A35" s="205" t="s">
        <v>48</v>
      </c>
      <c r="B35" s="195" t="s">
        <v>50</v>
      </c>
      <c r="C35" s="17" t="s">
        <v>34</v>
      </c>
      <c r="D35" s="192">
        <f t="shared" si="10"/>
        <v>54</v>
      </c>
      <c r="E35" s="192">
        <v>18</v>
      </c>
      <c r="F35" s="193">
        <v>36</v>
      </c>
      <c r="G35" s="192">
        <v>16</v>
      </c>
      <c r="H35" s="303">
        <v>20</v>
      </c>
      <c r="I35" s="182"/>
      <c r="J35" s="194"/>
      <c r="K35" s="268"/>
      <c r="L35" s="269"/>
      <c r="M35" s="270"/>
      <c r="N35" s="182">
        <v>16</v>
      </c>
      <c r="O35" s="192">
        <v>20</v>
      </c>
      <c r="P35" s="194"/>
      <c r="Q35" s="132"/>
      <c r="R35" s="62"/>
    </row>
    <row r="36" spans="1:18" ht="15.75" thickBot="1">
      <c r="A36" s="205" t="s">
        <v>49</v>
      </c>
      <c r="B36" s="17" t="s">
        <v>52</v>
      </c>
      <c r="C36" s="17" t="s">
        <v>34</v>
      </c>
      <c r="D36" s="192">
        <f t="shared" si="10"/>
        <v>66</v>
      </c>
      <c r="E36" s="192">
        <v>22</v>
      </c>
      <c r="F36" s="193">
        <v>44</v>
      </c>
      <c r="G36" s="192">
        <v>11</v>
      </c>
      <c r="H36" s="303">
        <v>33</v>
      </c>
      <c r="I36" s="182"/>
      <c r="J36" s="194"/>
      <c r="K36" s="268"/>
      <c r="L36" s="269"/>
      <c r="M36" s="270"/>
      <c r="N36" s="182">
        <v>22</v>
      </c>
      <c r="O36" s="192">
        <v>22</v>
      </c>
      <c r="P36" s="194"/>
      <c r="Q36" s="132"/>
      <c r="R36" s="62"/>
    </row>
    <row r="37" spans="1:18" ht="15.75" thickBot="1">
      <c r="A37" s="205" t="s">
        <v>162</v>
      </c>
      <c r="B37" s="17" t="s">
        <v>105</v>
      </c>
      <c r="C37" s="17" t="s">
        <v>34</v>
      </c>
      <c r="D37" s="192">
        <f t="shared" si="10"/>
        <v>54</v>
      </c>
      <c r="E37" s="192">
        <v>18</v>
      </c>
      <c r="F37" s="193">
        <v>36</v>
      </c>
      <c r="G37" s="192">
        <v>16</v>
      </c>
      <c r="H37" s="303">
        <v>20</v>
      </c>
      <c r="I37" s="182"/>
      <c r="J37" s="194">
        <v>36</v>
      </c>
      <c r="K37" s="268"/>
      <c r="L37" s="269"/>
      <c r="M37" s="270"/>
      <c r="N37" s="182"/>
      <c r="O37" s="192"/>
      <c r="P37" s="194"/>
      <c r="Q37" s="132"/>
      <c r="R37" s="62"/>
    </row>
    <row r="38" spans="1:18" ht="33" customHeight="1" thickBot="1">
      <c r="A38" s="205" t="s">
        <v>51</v>
      </c>
      <c r="B38" s="195" t="s">
        <v>152</v>
      </c>
      <c r="C38" s="17" t="s">
        <v>34</v>
      </c>
      <c r="D38" s="206">
        <f t="shared" si="10"/>
        <v>84</v>
      </c>
      <c r="E38" s="206">
        <v>30</v>
      </c>
      <c r="F38" s="193">
        <v>54</v>
      </c>
      <c r="G38" s="192">
        <v>24</v>
      </c>
      <c r="H38" s="303">
        <v>30</v>
      </c>
      <c r="I38" s="182"/>
      <c r="J38" s="194"/>
      <c r="K38" s="268">
        <v>30</v>
      </c>
      <c r="L38" s="269">
        <v>30</v>
      </c>
      <c r="M38" s="270"/>
      <c r="N38" s="182"/>
      <c r="O38" s="192"/>
      <c r="P38" s="194"/>
      <c r="Q38" s="132"/>
      <c r="R38" s="62"/>
    </row>
    <row r="39" spans="1:18" ht="32.25" customHeight="1" thickBot="1">
      <c r="A39" s="207" t="s">
        <v>55</v>
      </c>
      <c r="B39" s="208" t="s">
        <v>54</v>
      </c>
      <c r="C39" s="209" t="s">
        <v>44</v>
      </c>
      <c r="D39" s="210">
        <f t="shared" ref="D39:L40" si="11">D40+D44+D48+D53+D56</f>
        <v>2804</v>
      </c>
      <c r="E39" s="210">
        <f t="shared" si="11"/>
        <v>312</v>
      </c>
      <c r="F39" s="210">
        <f t="shared" si="11"/>
        <v>2492</v>
      </c>
      <c r="G39" s="209">
        <v>450</v>
      </c>
      <c r="H39" s="209">
        <v>356</v>
      </c>
      <c r="I39" s="209"/>
      <c r="J39" s="209"/>
      <c r="K39" s="274"/>
      <c r="L39" s="274"/>
      <c r="M39" s="275"/>
      <c r="N39" s="209"/>
      <c r="O39" s="209"/>
      <c r="P39" s="194"/>
      <c r="Q39" s="132"/>
      <c r="R39" s="62"/>
    </row>
    <row r="40" spans="1:18" ht="15.75" thickBot="1">
      <c r="A40" s="211" t="s">
        <v>57</v>
      </c>
      <c r="B40" s="209" t="s">
        <v>56</v>
      </c>
      <c r="C40" s="209" t="s">
        <v>44</v>
      </c>
      <c r="D40" s="210">
        <f t="shared" si="11"/>
        <v>2084</v>
      </c>
      <c r="E40" s="210">
        <f t="shared" si="11"/>
        <v>312</v>
      </c>
      <c r="F40" s="210">
        <f t="shared" si="11"/>
        <v>1772</v>
      </c>
      <c r="G40" s="210">
        <f t="shared" si="11"/>
        <v>372</v>
      </c>
      <c r="H40" s="210">
        <f t="shared" si="11"/>
        <v>248</v>
      </c>
      <c r="I40" s="210">
        <f t="shared" si="11"/>
        <v>40</v>
      </c>
      <c r="J40" s="210">
        <f t="shared" si="11"/>
        <v>210</v>
      </c>
      <c r="K40" s="274">
        <f t="shared" si="11"/>
        <v>187</v>
      </c>
      <c r="L40" s="274">
        <f t="shared" si="11"/>
        <v>360</v>
      </c>
      <c r="M40" s="275"/>
      <c r="N40" s="210">
        <f>N41+N45+N49+N54+N57</f>
        <v>355</v>
      </c>
      <c r="O40" s="210">
        <f>O41+O45+O49+O54+O57</f>
        <v>620</v>
      </c>
      <c r="P40" s="194"/>
      <c r="Q40" s="132"/>
      <c r="R40" s="62"/>
    </row>
    <row r="41" spans="1:18" ht="43.5" customHeight="1" thickBot="1">
      <c r="A41" s="212" t="s">
        <v>58</v>
      </c>
      <c r="B41" s="208" t="s">
        <v>107</v>
      </c>
      <c r="C41" s="69" t="s">
        <v>119</v>
      </c>
      <c r="D41" s="69">
        <f t="shared" ref="D41:J41" si="12">SUM(D42:D44)</f>
        <v>303</v>
      </c>
      <c r="E41" s="69">
        <f t="shared" si="12"/>
        <v>53</v>
      </c>
      <c r="F41" s="213">
        <f t="shared" si="12"/>
        <v>250</v>
      </c>
      <c r="G41" s="69">
        <f t="shared" si="12"/>
        <v>46</v>
      </c>
      <c r="H41" s="301">
        <f t="shared" si="12"/>
        <v>60</v>
      </c>
      <c r="I41" s="207">
        <f t="shared" si="12"/>
        <v>40</v>
      </c>
      <c r="J41" s="214">
        <f t="shared" si="12"/>
        <v>210</v>
      </c>
      <c r="K41" s="276"/>
      <c r="L41" s="277"/>
      <c r="M41" s="278"/>
      <c r="N41" s="207"/>
      <c r="O41" s="69"/>
      <c r="P41" s="194"/>
      <c r="Q41" s="132"/>
      <c r="R41" s="62"/>
    </row>
    <row r="42" spans="1:18" ht="44.25" customHeight="1" thickBot="1">
      <c r="A42" s="67" t="s">
        <v>59</v>
      </c>
      <c r="B42" s="195" t="s">
        <v>106</v>
      </c>
      <c r="C42" s="17" t="s">
        <v>34</v>
      </c>
      <c r="D42" s="17">
        <f>E42+F42</f>
        <v>159</v>
      </c>
      <c r="E42" s="17">
        <v>53</v>
      </c>
      <c r="F42" s="215">
        <v>106</v>
      </c>
      <c r="G42" s="17">
        <v>46</v>
      </c>
      <c r="H42" s="216">
        <v>60</v>
      </c>
      <c r="I42" s="53">
        <v>40</v>
      </c>
      <c r="J42" s="54">
        <v>66</v>
      </c>
      <c r="K42" s="256"/>
      <c r="L42" s="257"/>
      <c r="M42" s="258"/>
      <c r="N42" s="53"/>
      <c r="O42" s="17"/>
      <c r="P42" s="194"/>
      <c r="Q42" s="132"/>
      <c r="R42" s="62"/>
    </row>
    <row r="43" spans="1:18" ht="35.25" customHeight="1" thickBot="1">
      <c r="A43" s="17" t="s">
        <v>62</v>
      </c>
      <c r="B43" s="195" t="s">
        <v>108</v>
      </c>
      <c r="C43" s="86" t="s">
        <v>78</v>
      </c>
      <c r="D43" s="17">
        <v>72</v>
      </c>
      <c r="E43" s="17"/>
      <c r="F43" s="215">
        <v>72</v>
      </c>
      <c r="G43" s="17"/>
      <c r="H43" s="216"/>
      <c r="I43" s="53"/>
      <c r="J43" s="54">
        <v>72</v>
      </c>
      <c r="K43" s="279"/>
      <c r="L43" s="274"/>
      <c r="M43" s="275"/>
      <c r="N43" s="211"/>
      <c r="O43" s="209"/>
      <c r="P43" s="188"/>
      <c r="Q43" s="134"/>
      <c r="R43" s="61"/>
    </row>
    <row r="44" spans="1:18" ht="35.25" customHeight="1" thickBot="1">
      <c r="A44" s="17" t="s">
        <v>63</v>
      </c>
      <c r="B44" s="195" t="s">
        <v>108</v>
      </c>
      <c r="C44" s="86" t="s">
        <v>78</v>
      </c>
      <c r="D44" s="17">
        <v>72</v>
      </c>
      <c r="E44" s="17"/>
      <c r="F44" s="215">
        <v>72</v>
      </c>
      <c r="G44" s="17"/>
      <c r="H44" s="216"/>
      <c r="I44" s="53"/>
      <c r="J44" s="54">
        <v>72</v>
      </c>
      <c r="K44" s="279"/>
      <c r="L44" s="274"/>
      <c r="M44" s="275"/>
      <c r="N44" s="211"/>
      <c r="O44" s="209"/>
      <c r="P44" s="188"/>
      <c r="Q44" s="131"/>
      <c r="R44" s="61"/>
    </row>
    <row r="45" spans="1:18" ht="30" customHeight="1" thickBot="1">
      <c r="A45" s="217" t="s">
        <v>61</v>
      </c>
      <c r="B45" s="218" t="s">
        <v>109</v>
      </c>
      <c r="C45" s="22" t="s">
        <v>33</v>
      </c>
      <c r="D45" s="22">
        <f>SUM(D46:D48)</f>
        <v>514</v>
      </c>
      <c r="E45" s="22">
        <f>SUM(E46:E48)</f>
        <v>52</v>
      </c>
      <c r="F45" s="219">
        <f>SUM(F46:F48)</f>
        <v>462</v>
      </c>
      <c r="G45" s="22">
        <f>SUM(G46:G48)</f>
        <v>44</v>
      </c>
      <c r="H45" s="220">
        <f>SUM(H46:H48)</f>
        <v>58</v>
      </c>
      <c r="I45" s="212"/>
      <c r="J45" s="221"/>
      <c r="K45" s="280">
        <f>SUM(K46:K48)</f>
        <v>142</v>
      </c>
      <c r="L45" s="281">
        <f>SUM(L46:L48)</f>
        <v>320</v>
      </c>
      <c r="M45" s="282"/>
      <c r="N45" s="212"/>
      <c r="O45" s="22"/>
      <c r="P45" s="221"/>
      <c r="Q45" s="135"/>
      <c r="R45" s="63"/>
    </row>
    <row r="46" spans="1:18" ht="45.75" customHeight="1" thickBot="1">
      <c r="A46" s="67" t="s">
        <v>60</v>
      </c>
      <c r="B46" s="195" t="s">
        <v>110</v>
      </c>
      <c r="C46" s="17" t="s">
        <v>34</v>
      </c>
      <c r="D46" s="17">
        <f>E46+F46</f>
        <v>154</v>
      </c>
      <c r="E46" s="17">
        <v>52</v>
      </c>
      <c r="F46" s="215">
        <v>102</v>
      </c>
      <c r="G46" s="17">
        <v>44</v>
      </c>
      <c r="H46" s="216">
        <v>58</v>
      </c>
      <c r="I46" s="53"/>
      <c r="J46" s="54"/>
      <c r="K46" s="256">
        <v>70</v>
      </c>
      <c r="L46" s="257">
        <v>32</v>
      </c>
      <c r="M46" s="258"/>
      <c r="N46" s="53"/>
      <c r="O46" s="17"/>
      <c r="P46" s="194"/>
      <c r="Q46" s="132"/>
      <c r="R46" s="62"/>
    </row>
    <row r="47" spans="1:18" ht="27.75" customHeight="1" thickBot="1">
      <c r="A47" s="17" t="s">
        <v>64</v>
      </c>
      <c r="B47" s="67" t="s">
        <v>109</v>
      </c>
      <c r="C47" s="86" t="s">
        <v>78</v>
      </c>
      <c r="D47" s="17">
        <v>144</v>
      </c>
      <c r="E47" s="17"/>
      <c r="F47" s="215">
        <v>144</v>
      </c>
      <c r="G47" s="17"/>
      <c r="H47" s="216"/>
      <c r="I47" s="53"/>
      <c r="J47" s="54"/>
      <c r="K47" s="256">
        <v>72</v>
      </c>
      <c r="L47" s="257">
        <v>72</v>
      </c>
      <c r="M47" s="258"/>
      <c r="N47" s="53"/>
      <c r="O47" s="17"/>
      <c r="P47" s="194"/>
      <c r="Q47" s="132"/>
      <c r="R47" s="62"/>
    </row>
    <row r="48" spans="1:18" ht="26.25" customHeight="1" thickBot="1">
      <c r="A48" s="17" t="s">
        <v>65</v>
      </c>
      <c r="B48" s="67" t="s">
        <v>109</v>
      </c>
      <c r="C48" s="86" t="s">
        <v>78</v>
      </c>
      <c r="D48" s="17">
        <v>216</v>
      </c>
      <c r="E48" s="17"/>
      <c r="F48" s="215">
        <v>216</v>
      </c>
      <c r="G48" s="17"/>
      <c r="H48" s="216"/>
      <c r="I48" s="53"/>
      <c r="J48" s="54"/>
      <c r="K48" s="256"/>
      <c r="L48" s="257">
        <v>216</v>
      </c>
      <c r="M48" s="258"/>
      <c r="N48" s="53"/>
      <c r="O48" s="17"/>
      <c r="P48" s="194"/>
      <c r="Q48" s="132"/>
      <c r="R48" s="62"/>
    </row>
    <row r="49" spans="1:18" ht="53.25" customHeight="1" thickBot="1">
      <c r="A49" s="217" t="s">
        <v>66</v>
      </c>
      <c r="B49" s="208" t="s">
        <v>113</v>
      </c>
      <c r="C49" s="87" t="s">
        <v>77</v>
      </c>
      <c r="D49" s="69">
        <f>SUM(D50:D53)</f>
        <v>648</v>
      </c>
      <c r="E49" s="69">
        <f>SUM(E50:E53)</f>
        <v>60</v>
      </c>
      <c r="F49" s="213">
        <f>SUM(F50:F53)</f>
        <v>588</v>
      </c>
      <c r="G49" s="69">
        <f>SUM(G50:G53)</f>
        <v>50</v>
      </c>
      <c r="H49" s="301">
        <f>SUM(H50:H53)</f>
        <v>70</v>
      </c>
      <c r="I49" s="207"/>
      <c r="J49" s="214"/>
      <c r="K49" s="276">
        <f>SUM(K50:K53)</f>
        <v>0</v>
      </c>
      <c r="L49" s="277">
        <f>SUM(L50:L53)</f>
        <v>0</v>
      </c>
      <c r="M49" s="278"/>
      <c r="N49" s="207">
        <f>SUM(N50:N53)</f>
        <v>228</v>
      </c>
      <c r="O49" s="69">
        <f>SUM(O50:O53)</f>
        <v>360</v>
      </c>
      <c r="P49" s="194"/>
      <c r="Q49" s="132"/>
      <c r="R49" s="62"/>
    </row>
    <row r="50" spans="1:18" ht="39.75" customHeight="1" thickBot="1">
      <c r="A50" s="195" t="s">
        <v>67</v>
      </c>
      <c r="B50" s="195" t="s">
        <v>111</v>
      </c>
      <c r="C50" s="89" t="s">
        <v>34</v>
      </c>
      <c r="D50" s="17">
        <f>E50+F50</f>
        <v>72</v>
      </c>
      <c r="E50" s="17">
        <v>24</v>
      </c>
      <c r="F50" s="215">
        <v>48</v>
      </c>
      <c r="G50" s="17">
        <v>20</v>
      </c>
      <c r="H50" s="216">
        <v>28</v>
      </c>
      <c r="I50" s="53"/>
      <c r="J50" s="54"/>
      <c r="K50" s="256"/>
      <c r="L50" s="257"/>
      <c r="M50" s="258"/>
      <c r="N50" s="53">
        <v>48</v>
      </c>
      <c r="O50" s="17"/>
      <c r="P50" s="194"/>
      <c r="Q50" s="132"/>
      <c r="R50" s="62"/>
    </row>
    <row r="51" spans="1:18" ht="45.75" customHeight="1" thickBot="1">
      <c r="A51" s="195" t="s">
        <v>68</v>
      </c>
      <c r="B51" s="195" t="s">
        <v>112</v>
      </c>
      <c r="C51" s="89" t="s">
        <v>34</v>
      </c>
      <c r="D51" s="17">
        <v>108</v>
      </c>
      <c r="E51" s="17">
        <v>36</v>
      </c>
      <c r="F51" s="215">
        <v>72</v>
      </c>
      <c r="G51" s="17">
        <v>30</v>
      </c>
      <c r="H51" s="216">
        <v>42</v>
      </c>
      <c r="I51" s="53"/>
      <c r="J51" s="54"/>
      <c r="K51" s="256"/>
      <c r="L51" s="257"/>
      <c r="M51" s="258"/>
      <c r="N51" s="53">
        <v>72</v>
      </c>
      <c r="O51" s="17"/>
      <c r="P51" s="194"/>
      <c r="Q51" s="132"/>
      <c r="R51" s="62"/>
    </row>
    <row r="52" spans="1:18" ht="55.5" customHeight="1" thickBot="1">
      <c r="A52" s="17" t="s">
        <v>69</v>
      </c>
      <c r="B52" s="67" t="s">
        <v>113</v>
      </c>
      <c r="C52" s="86" t="s">
        <v>78</v>
      </c>
      <c r="D52" s="86">
        <v>216</v>
      </c>
      <c r="E52" s="86"/>
      <c r="F52" s="222">
        <v>216</v>
      </c>
      <c r="G52" s="86"/>
      <c r="H52" s="223"/>
      <c r="I52" s="205"/>
      <c r="J52" s="224"/>
      <c r="K52" s="283"/>
      <c r="L52" s="284"/>
      <c r="M52" s="285"/>
      <c r="N52" s="205">
        <v>108</v>
      </c>
      <c r="O52" s="86">
        <v>108</v>
      </c>
      <c r="P52" s="225"/>
      <c r="Q52" s="136"/>
      <c r="R52" s="64"/>
    </row>
    <row r="53" spans="1:18" ht="54" customHeight="1" thickBot="1">
      <c r="A53" s="226" t="s">
        <v>70</v>
      </c>
      <c r="B53" s="67" t="s">
        <v>113</v>
      </c>
      <c r="C53" s="86" t="s">
        <v>78</v>
      </c>
      <c r="D53" s="17">
        <v>252</v>
      </c>
      <c r="E53" s="17"/>
      <c r="F53" s="215">
        <v>252</v>
      </c>
      <c r="G53" s="17"/>
      <c r="H53" s="216"/>
      <c r="I53" s="53"/>
      <c r="J53" s="54"/>
      <c r="K53" s="256"/>
      <c r="L53" s="257"/>
      <c r="M53" s="258"/>
      <c r="N53" s="53"/>
      <c r="O53" s="17">
        <v>252</v>
      </c>
      <c r="P53" s="194"/>
      <c r="Q53" s="132"/>
      <c r="R53" s="62"/>
    </row>
    <row r="54" spans="1:18" ht="44.25" customHeight="1" thickBot="1">
      <c r="A54" s="227" t="s">
        <v>72</v>
      </c>
      <c r="B54" s="208" t="s">
        <v>114</v>
      </c>
      <c r="C54" s="87" t="s">
        <v>77</v>
      </c>
      <c r="D54" s="22">
        <f>SUM(D55:D56)</f>
        <v>339</v>
      </c>
      <c r="E54" s="22">
        <f>SUM(E55:E56)</f>
        <v>53</v>
      </c>
      <c r="F54" s="219">
        <f>SUM(F55:F56)</f>
        <v>286</v>
      </c>
      <c r="G54" s="22">
        <f>SUM(G55:G56)</f>
        <v>46</v>
      </c>
      <c r="H54" s="220">
        <f>SUM(H55:H56)</f>
        <v>60</v>
      </c>
      <c r="I54" s="228"/>
      <c r="J54" s="229"/>
      <c r="K54" s="280"/>
      <c r="L54" s="281"/>
      <c r="M54" s="282"/>
      <c r="N54" s="212">
        <f>SUM(N55:N56)</f>
        <v>66</v>
      </c>
      <c r="O54" s="212">
        <f>SUM(O55:O56)</f>
        <v>220</v>
      </c>
      <c r="P54" s="303"/>
      <c r="Q54" s="132"/>
      <c r="R54" s="62"/>
    </row>
    <row r="55" spans="1:18" ht="38.25" customHeight="1" thickBot="1">
      <c r="A55" s="195" t="s">
        <v>71</v>
      </c>
      <c r="B55" s="230" t="s">
        <v>115</v>
      </c>
      <c r="C55" s="95" t="s">
        <v>34</v>
      </c>
      <c r="D55" s="231">
        <f>E55+F55</f>
        <v>159</v>
      </c>
      <c r="E55" s="231">
        <v>53</v>
      </c>
      <c r="F55" s="232">
        <v>106</v>
      </c>
      <c r="G55" s="231">
        <v>46</v>
      </c>
      <c r="H55" s="233">
        <v>60</v>
      </c>
      <c r="I55" s="234"/>
      <c r="J55" s="235"/>
      <c r="K55" s="286"/>
      <c r="L55" s="287"/>
      <c r="M55" s="288"/>
      <c r="N55" s="234">
        <v>66</v>
      </c>
      <c r="O55" s="231">
        <v>40</v>
      </c>
      <c r="P55" s="304"/>
      <c r="Q55" s="132"/>
      <c r="R55" s="62"/>
    </row>
    <row r="56" spans="1:18" ht="42" customHeight="1" thickBot="1">
      <c r="A56" s="17" t="s">
        <v>73</v>
      </c>
      <c r="B56" s="195" t="s">
        <v>114</v>
      </c>
      <c r="C56" s="86" t="s">
        <v>78</v>
      </c>
      <c r="D56" s="86">
        <v>180</v>
      </c>
      <c r="E56" s="86"/>
      <c r="F56" s="222">
        <v>180</v>
      </c>
      <c r="G56" s="86"/>
      <c r="H56" s="224"/>
      <c r="I56" s="205"/>
      <c r="J56" s="224"/>
      <c r="K56" s="283"/>
      <c r="L56" s="284"/>
      <c r="M56" s="285"/>
      <c r="N56" s="205"/>
      <c r="O56" s="86">
        <v>180</v>
      </c>
      <c r="P56" s="225"/>
      <c r="Q56" s="136"/>
      <c r="R56" s="64"/>
    </row>
    <row r="57" spans="1:18" ht="26.25" customHeight="1" thickBot="1">
      <c r="A57" s="227" t="s">
        <v>118</v>
      </c>
      <c r="B57" s="208" t="s">
        <v>116</v>
      </c>
      <c r="C57" s="22" t="s">
        <v>77</v>
      </c>
      <c r="D57" s="69">
        <f>SUM(D58:D59)</f>
        <v>280</v>
      </c>
      <c r="E57" s="69">
        <f>SUM(E58:E59)</f>
        <v>94</v>
      </c>
      <c r="F57" s="213">
        <f>SUM(F58:F59)</f>
        <v>186</v>
      </c>
      <c r="G57" s="69">
        <f>SUM(G58:G59)</f>
        <v>186</v>
      </c>
      <c r="H57" s="301"/>
      <c r="I57" s="207"/>
      <c r="J57" s="214">
        <f>SUM(J58:J59)</f>
        <v>0</v>
      </c>
      <c r="K57" s="276">
        <f>SUM(K58:K59)</f>
        <v>45</v>
      </c>
      <c r="L57" s="277">
        <f>SUM(L58:L59)</f>
        <v>40</v>
      </c>
      <c r="M57" s="278"/>
      <c r="N57" s="207">
        <f>SUM(N58:N59)</f>
        <v>61</v>
      </c>
      <c r="O57" s="207">
        <f>SUM(O58:O59)</f>
        <v>40</v>
      </c>
      <c r="P57" s="194"/>
      <c r="Q57" s="132"/>
      <c r="R57" s="62"/>
    </row>
    <row r="58" spans="1:18" ht="39.75" customHeight="1" thickBot="1">
      <c r="A58" s="195" t="s">
        <v>120</v>
      </c>
      <c r="B58" s="236" t="s">
        <v>117</v>
      </c>
      <c r="C58" s="70" t="s">
        <v>34</v>
      </c>
      <c r="D58" s="17">
        <f>SUM(E58:F58)</f>
        <v>280</v>
      </c>
      <c r="E58" s="17">
        <v>94</v>
      </c>
      <c r="F58" s="215">
        <v>186</v>
      </c>
      <c r="G58" s="17">
        <v>186</v>
      </c>
      <c r="H58" s="216">
        <v>0</v>
      </c>
      <c r="I58" s="53"/>
      <c r="J58" s="54"/>
      <c r="K58" s="256">
        <v>45</v>
      </c>
      <c r="L58" s="257">
        <v>40</v>
      </c>
      <c r="M58" s="258"/>
      <c r="N58" s="53">
        <v>61</v>
      </c>
      <c r="O58" s="69">
        <v>40</v>
      </c>
      <c r="P58" s="194"/>
      <c r="Q58" s="132"/>
      <c r="R58" s="62"/>
    </row>
    <row r="59" spans="1:18" ht="15.75" thickBot="1">
      <c r="A59" s="17" t="s">
        <v>121</v>
      </c>
      <c r="B59" s="17" t="s">
        <v>74</v>
      </c>
      <c r="C59" s="86" t="s">
        <v>78</v>
      </c>
      <c r="D59" s="17"/>
      <c r="E59" s="17"/>
      <c r="F59" s="215"/>
      <c r="G59" s="17"/>
      <c r="H59" s="216"/>
      <c r="I59" s="53"/>
      <c r="J59" s="54"/>
      <c r="K59" s="256"/>
      <c r="L59" s="257"/>
      <c r="M59" s="258"/>
      <c r="N59" s="53"/>
      <c r="O59" s="17"/>
      <c r="P59" s="194"/>
      <c r="Q59" s="132"/>
      <c r="R59" s="62"/>
    </row>
    <row r="60" spans="1:18" ht="15.75" thickBot="1">
      <c r="A60" s="69" t="s">
        <v>75</v>
      </c>
      <c r="B60" s="69" t="s">
        <v>76</v>
      </c>
      <c r="C60" s="237" t="s">
        <v>79</v>
      </c>
      <c r="D60" s="238">
        <v>108</v>
      </c>
      <c r="E60" s="238">
        <v>54</v>
      </c>
      <c r="F60" s="239">
        <v>54</v>
      </c>
      <c r="G60" s="238"/>
      <c r="H60" s="240"/>
      <c r="I60" s="241"/>
      <c r="J60" s="242"/>
      <c r="K60" s="289"/>
      <c r="L60" s="290"/>
      <c r="M60" s="291"/>
      <c r="N60" s="241">
        <v>54</v>
      </c>
      <c r="O60" s="238"/>
      <c r="P60" s="243"/>
      <c r="Q60" s="132"/>
      <c r="R60" s="62"/>
    </row>
    <row r="61" spans="1:18" ht="15.75" thickBot="1">
      <c r="A61" s="375" t="s">
        <v>99</v>
      </c>
      <c r="B61" s="376"/>
      <c r="C61" s="244"/>
      <c r="D61" s="245">
        <f t="shared" ref="D61:L61" si="13">SUM(D7+D30)</f>
        <v>4656</v>
      </c>
      <c r="E61" s="245">
        <f t="shared" si="13"/>
        <v>516</v>
      </c>
      <c r="F61" s="245">
        <f t="shared" si="13"/>
        <v>4140</v>
      </c>
      <c r="G61" s="245">
        <f t="shared" si="13"/>
        <v>1341</v>
      </c>
      <c r="H61" s="245">
        <f t="shared" si="13"/>
        <v>1583</v>
      </c>
      <c r="I61" s="245">
        <f t="shared" si="13"/>
        <v>612</v>
      </c>
      <c r="J61" s="245">
        <f t="shared" si="13"/>
        <v>828</v>
      </c>
      <c r="K61" s="292">
        <f t="shared" si="13"/>
        <v>612</v>
      </c>
      <c r="L61" s="292">
        <f t="shared" si="13"/>
        <v>792</v>
      </c>
      <c r="M61" s="293"/>
      <c r="N61" s="245">
        <f>SUM(N7+N30)</f>
        <v>612</v>
      </c>
      <c r="O61" s="245">
        <f>SUM(O7+O30)</f>
        <v>720</v>
      </c>
      <c r="P61" s="246"/>
      <c r="Q61" s="132"/>
      <c r="R61" s="62"/>
    </row>
    <row r="62" spans="1:18" ht="15.75" thickBot="1">
      <c r="A62" s="301" t="s">
        <v>80</v>
      </c>
      <c r="B62" s="302"/>
      <c r="C62" s="247"/>
      <c r="D62" s="247"/>
      <c r="E62" s="247"/>
      <c r="F62" s="248">
        <v>3456</v>
      </c>
      <c r="G62" s="247"/>
      <c r="H62" s="249"/>
      <c r="I62" s="335">
        <f>SUM(I61:J61)</f>
        <v>1440</v>
      </c>
      <c r="J62" s="337"/>
      <c r="K62" s="413">
        <f>SUM(K61:L61)</f>
        <v>1404</v>
      </c>
      <c r="L62" s="414"/>
      <c r="M62" s="294"/>
      <c r="N62" s="335">
        <f>SUM(N61:O61)</f>
        <v>1332</v>
      </c>
      <c r="O62" s="336"/>
      <c r="P62" s="300"/>
      <c r="Q62" s="137"/>
      <c r="R62" s="66"/>
    </row>
    <row r="63" spans="1:18" ht="15.75" thickBot="1">
      <c r="A63" s="69" t="s">
        <v>81</v>
      </c>
      <c r="B63" s="250" t="s">
        <v>84</v>
      </c>
      <c r="C63" s="237"/>
      <c r="D63" s="237"/>
      <c r="E63" s="237"/>
      <c r="F63" s="239">
        <v>612</v>
      </c>
      <c r="G63" s="238"/>
      <c r="H63" s="240"/>
      <c r="I63" s="241"/>
      <c r="J63" s="242">
        <v>72</v>
      </c>
      <c r="K63" s="289">
        <v>72</v>
      </c>
      <c r="L63" s="290">
        <v>72</v>
      </c>
      <c r="M63" s="291"/>
      <c r="N63" s="241">
        <v>108</v>
      </c>
      <c r="O63" s="238">
        <v>288</v>
      </c>
      <c r="P63" s="251"/>
      <c r="Q63" s="138"/>
      <c r="R63" s="65"/>
    </row>
    <row r="64" spans="1:18" ht="21.75" customHeight="1" thickBot="1">
      <c r="A64" s="69" t="s">
        <v>82</v>
      </c>
      <c r="B64" s="252" t="s">
        <v>83</v>
      </c>
      <c r="C64" s="237"/>
      <c r="D64" s="237"/>
      <c r="E64" s="237"/>
      <c r="F64" s="239">
        <v>540</v>
      </c>
      <c r="G64" s="238"/>
      <c r="H64" s="240"/>
      <c r="I64" s="241"/>
      <c r="J64" s="242">
        <v>72</v>
      </c>
      <c r="K64" s="289"/>
      <c r="L64" s="290">
        <v>216</v>
      </c>
      <c r="M64" s="291"/>
      <c r="N64" s="241"/>
      <c r="O64" s="238">
        <v>252</v>
      </c>
      <c r="P64" s="251"/>
      <c r="Q64" s="138"/>
      <c r="R64" s="65"/>
    </row>
    <row r="65" spans="1:18" ht="15.75" thickBot="1">
      <c r="A65" s="17" t="s">
        <v>86</v>
      </c>
      <c r="B65" s="247" t="s">
        <v>85</v>
      </c>
      <c r="C65" s="237"/>
      <c r="D65" s="237"/>
      <c r="E65" s="237"/>
      <c r="F65" s="248" t="s">
        <v>150</v>
      </c>
      <c r="G65" s="237"/>
      <c r="H65" s="253"/>
      <c r="I65" s="332" t="s">
        <v>151</v>
      </c>
      <c r="J65" s="333"/>
      <c r="K65" s="417" t="s">
        <v>97</v>
      </c>
      <c r="L65" s="418"/>
      <c r="M65" s="419"/>
      <c r="N65" s="340" t="s">
        <v>97</v>
      </c>
      <c r="O65" s="341"/>
      <c r="P65" s="342"/>
      <c r="Q65" s="138"/>
      <c r="R65" s="65"/>
    </row>
    <row r="66" spans="1:18" ht="28.5" customHeight="1" thickBot="1">
      <c r="A66" s="250" t="s">
        <v>87</v>
      </c>
      <c r="B66" s="254" t="s">
        <v>88</v>
      </c>
      <c r="C66" s="237"/>
      <c r="D66" s="237"/>
      <c r="E66" s="237"/>
      <c r="F66" s="248" t="s">
        <v>97</v>
      </c>
      <c r="G66" s="237"/>
      <c r="H66" s="253"/>
      <c r="I66" s="332"/>
      <c r="J66" s="333"/>
      <c r="K66" s="410"/>
      <c r="L66" s="411"/>
      <c r="M66" s="412"/>
      <c r="N66" s="332" t="s">
        <v>97</v>
      </c>
      <c r="O66" s="334"/>
      <c r="P66" s="333"/>
      <c r="Q66" s="139"/>
      <c r="R66" s="71"/>
    </row>
    <row r="67" spans="1:18" ht="15.75" thickBot="1">
      <c r="A67" s="392" t="s">
        <v>89</v>
      </c>
      <c r="B67" s="393"/>
      <c r="C67" s="393"/>
      <c r="D67" s="393"/>
      <c r="E67" s="393"/>
      <c r="F67" s="393"/>
      <c r="G67" s="393"/>
      <c r="H67" s="394"/>
      <c r="I67" s="370">
        <v>4</v>
      </c>
      <c r="J67" s="371"/>
      <c r="K67" s="405">
        <v>3</v>
      </c>
      <c r="L67" s="406"/>
      <c r="M67" s="407"/>
      <c r="N67" s="370">
        <v>8</v>
      </c>
      <c r="O67" s="372"/>
      <c r="P67" s="371"/>
      <c r="Q67" s="298"/>
      <c r="R67" s="299"/>
    </row>
    <row r="68" spans="1:18" ht="15.75" thickBot="1">
      <c r="A68" s="392" t="s">
        <v>90</v>
      </c>
      <c r="B68" s="393"/>
      <c r="C68" s="393"/>
      <c r="D68" s="393"/>
      <c r="E68" s="393"/>
      <c r="F68" s="393"/>
      <c r="G68" s="393"/>
      <c r="H68" s="394"/>
      <c r="I68" s="370">
        <v>2</v>
      </c>
      <c r="J68" s="371"/>
      <c r="K68" s="405">
        <v>4</v>
      </c>
      <c r="L68" s="406"/>
      <c r="M68" s="407"/>
      <c r="N68" s="370">
        <v>11</v>
      </c>
      <c r="O68" s="372"/>
      <c r="P68" s="371"/>
      <c r="Q68" s="72"/>
      <c r="R68" s="65"/>
    </row>
    <row r="69" spans="1:18" ht="15.75" thickBot="1">
      <c r="A69" s="392" t="s">
        <v>91</v>
      </c>
      <c r="B69" s="393"/>
      <c r="C69" s="393"/>
      <c r="D69" s="393"/>
      <c r="E69" s="393"/>
      <c r="F69" s="393"/>
      <c r="G69" s="393"/>
      <c r="H69" s="394"/>
      <c r="I69" s="370">
        <v>2</v>
      </c>
      <c r="J69" s="371"/>
      <c r="K69" s="405">
        <v>6</v>
      </c>
      <c r="L69" s="406"/>
      <c r="M69" s="407"/>
      <c r="N69" s="370">
        <v>7</v>
      </c>
      <c r="O69" s="372"/>
      <c r="P69" s="371"/>
      <c r="Q69" s="72"/>
      <c r="R69" s="65"/>
    </row>
    <row r="70" spans="1:18" ht="15.75" thickBot="1">
      <c r="A70" s="395" t="s">
        <v>92</v>
      </c>
      <c r="B70" s="396"/>
      <c r="C70" s="396"/>
      <c r="D70" s="396"/>
      <c r="E70" s="396"/>
      <c r="F70" s="396"/>
      <c r="G70" s="396"/>
      <c r="H70" s="397"/>
      <c r="I70" s="370">
        <v>2</v>
      </c>
      <c r="J70" s="371"/>
      <c r="K70" s="405">
        <v>2</v>
      </c>
      <c r="L70" s="406"/>
      <c r="M70" s="407"/>
      <c r="N70" s="370">
        <v>3</v>
      </c>
      <c r="O70" s="372"/>
      <c r="P70" s="371"/>
      <c r="Q70" s="72"/>
      <c r="R70" s="65"/>
    </row>
    <row r="71" spans="1:18" ht="15.75" thickBot="1">
      <c r="A71" s="398" t="s">
        <v>93</v>
      </c>
      <c r="B71" s="399"/>
      <c r="C71" s="399"/>
      <c r="D71" s="399"/>
      <c r="E71" s="399"/>
      <c r="F71" s="399"/>
      <c r="G71" s="399"/>
      <c r="H71" s="400"/>
      <c r="I71" s="320">
        <v>4</v>
      </c>
      <c r="J71" s="321"/>
      <c r="K71" s="408">
        <v>2</v>
      </c>
      <c r="L71" s="403"/>
      <c r="M71" s="409"/>
      <c r="N71" s="320">
        <v>7</v>
      </c>
      <c r="O71" s="322"/>
      <c r="P71" s="321"/>
      <c r="Q71" s="72"/>
      <c r="R71" s="65"/>
    </row>
    <row r="72" spans="1:18" ht="15.75" thickBot="1">
      <c r="A72" s="398" t="s">
        <v>94</v>
      </c>
      <c r="B72" s="399"/>
      <c r="C72" s="399"/>
      <c r="D72" s="399"/>
      <c r="E72" s="399"/>
      <c r="F72" s="399"/>
      <c r="G72" s="399"/>
      <c r="H72" s="401"/>
      <c r="I72" s="373">
        <v>1</v>
      </c>
      <c r="J72" s="374"/>
      <c r="K72" s="402">
        <v>4</v>
      </c>
      <c r="L72" s="403"/>
      <c r="M72" s="404"/>
      <c r="N72" s="373">
        <v>4</v>
      </c>
      <c r="O72" s="322"/>
      <c r="P72" s="321"/>
      <c r="Q72" s="73"/>
      <c r="R72" s="50"/>
    </row>
    <row r="73" spans="1:18">
      <c r="A73" s="297"/>
      <c r="B73" s="311" t="s">
        <v>100</v>
      </c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297"/>
    </row>
    <row r="74" spans="1:18">
      <c r="A74" s="297"/>
      <c r="B74" s="310" t="s">
        <v>101</v>
      </c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</row>
    <row r="75" spans="1:18" ht="30" customHeight="1">
      <c r="A75" s="297"/>
      <c r="B75" s="425" t="s">
        <v>131</v>
      </c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305"/>
      <c r="R75" s="305"/>
    </row>
    <row r="76" spans="1:18">
      <c r="A76" s="297"/>
      <c r="B76" s="309" t="s">
        <v>126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141"/>
    </row>
    <row r="77" spans="1:18">
      <c r="A77" s="297"/>
      <c r="B77" s="309" t="s">
        <v>127</v>
      </c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141"/>
    </row>
    <row r="78" spans="1:18">
      <c r="A78" s="297"/>
      <c r="B78" s="309" t="s">
        <v>128</v>
      </c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141"/>
    </row>
    <row r="79" spans="1:18">
      <c r="A79" s="297"/>
      <c r="B79" s="310" t="s">
        <v>168</v>
      </c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1:18">
      <c r="A80" s="297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</row>
  </sheetData>
  <mergeCells count="62">
    <mergeCell ref="A1:A5"/>
    <mergeCell ref="B1:B5"/>
    <mergeCell ref="C1:C5"/>
    <mergeCell ref="D1:H1"/>
    <mergeCell ref="I1:P1"/>
    <mergeCell ref="D2:D5"/>
    <mergeCell ref="E2:E5"/>
    <mergeCell ref="F2:H2"/>
    <mergeCell ref="I2:J2"/>
    <mergeCell ref="K2:M2"/>
    <mergeCell ref="N62:O62"/>
    <mergeCell ref="N2:P2"/>
    <mergeCell ref="Q2:R2"/>
    <mergeCell ref="F3:F5"/>
    <mergeCell ref="G3:H3"/>
    <mergeCell ref="L3:M3"/>
    <mergeCell ref="O3:P3"/>
    <mergeCell ref="Q3:R3"/>
    <mergeCell ref="G4:G5"/>
    <mergeCell ref="H4:H5"/>
    <mergeCell ref="C9:C10"/>
    <mergeCell ref="A30:B30"/>
    <mergeCell ref="A61:B61"/>
    <mergeCell ref="I62:J62"/>
    <mergeCell ref="K62:L62"/>
    <mergeCell ref="I65:J65"/>
    <mergeCell ref="K65:M65"/>
    <mergeCell ref="N65:P65"/>
    <mergeCell ref="I66:J66"/>
    <mergeCell ref="K66:M66"/>
    <mergeCell ref="N66:P66"/>
    <mergeCell ref="A67:H67"/>
    <mergeCell ref="I67:J67"/>
    <mergeCell ref="K67:M67"/>
    <mergeCell ref="N67:P67"/>
    <mergeCell ref="A68:H68"/>
    <mergeCell ref="I68:J68"/>
    <mergeCell ref="K68:M68"/>
    <mergeCell ref="N68:P68"/>
    <mergeCell ref="A69:H69"/>
    <mergeCell ref="I69:J69"/>
    <mergeCell ref="K69:M69"/>
    <mergeCell ref="N69:P69"/>
    <mergeCell ref="A70:H70"/>
    <mergeCell ref="I70:J70"/>
    <mergeCell ref="K70:M70"/>
    <mergeCell ref="N70:P70"/>
    <mergeCell ref="A71:H71"/>
    <mergeCell ref="I71:J71"/>
    <mergeCell ref="K71:M71"/>
    <mergeCell ref="N71:P71"/>
    <mergeCell ref="A72:H72"/>
    <mergeCell ref="I72:J72"/>
    <mergeCell ref="K72:M72"/>
    <mergeCell ref="N72:P72"/>
    <mergeCell ref="B79:Q79"/>
    <mergeCell ref="B75:P75"/>
    <mergeCell ref="B73:O73"/>
    <mergeCell ref="B74:R74"/>
    <mergeCell ref="B76:Q76"/>
    <mergeCell ref="B77:Q77"/>
    <mergeCell ref="B78:Q78"/>
  </mergeCells>
  <printOptions horizontalCentered="1" verticalCentered="1"/>
  <pageMargins left="0" right="0" top="0.55118110236220474" bottom="0" header="0" footer="0"/>
  <pageSetup paperSize="9" scale="8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Лист2</vt:lpstr>
      <vt:lpstr>Лист3</vt:lpstr>
      <vt:lpstr>Лист1</vt:lpstr>
      <vt:lpstr>35 группа (2017-2020) </vt:lpstr>
      <vt:lpstr>25 группа (2018-2021)</vt:lpstr>
      <vt:lpstr>15 группа (2019-2022)</vt:lpstr>
      <vt:lpstr>'15 группа (2019-2022)'!Область_печати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2019-10-23T04:26:42Z</cp:lastPrinted>
  <dcterms:created xsi:type="dcterms:W3CDTF">2014-04-09T09:40:21Z</dcterms:created>
  <dcterms:modified xsi:type="dcterms:W3CDTF">2019-10-23T04:47:25Z</dcterms:modified>
</cp:coreProperties>
</file>