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2120" windowHeight="6360"/>
  </bookViews>
  <sheets>
    <sheet name="2016 - 1 группа" sheetId="9" r:id="rId1"/>
    <sheet name="24 группа" sheetId="7" r:id="rId2"/>
    <sheet name="14 группа" sheetId="8" r:id="rId3"/>
  </sheets>
  <calcPr calcId="125725"/>
</workbook>
</file>

<file path=xl/calcChain.xml><?xml version="1.0" encoding="utf-8"?>
<calcChain xmlns="http://schemas.openxmlformats.org/spreadsheetml/2006/main">
  <c r="D34" i="7"/>
  <c r="E34"/>
  <c r="F34"/>
  <c r="E8"/>
  <c r="D8"/>
  <c r="E7"/>
  <c r="D7"/>
  <c r="E7" i="8"/>
  <c r="D7"/>
  <c r="E8"/>
  <c r="D8"/>
  <c r="E36"/>
  <c r="H23"/>
  <c r="G23"/>
  <c r="H19"/>
  <c r="G19"/>
  <c r="H15"/>
  <c r="G15"/>
  <c r="H8"/>
  <c r="G8"/>
  <c r="H7"/>
  <c r="G7"/>
  <c r="H7" i="7"/>
  <c r="G7"/>
  <c r="H8"/>
  <c r="G8"/>
  <c r="H15"/>
  <c r="G15"/>
  <c r="N27"/>
  <c r="N8" i="8"/>
  <c r="D27" i="9"/>
  <c r="D26"/>
  <c r="J25"/>
  <c r="I25"/>
  <c r="H25"/>
  <c r="G25"/>
  <c r="F25"/>
  <c r="E25"/>
  <c r="D25"/>
  <c r="D23"/>
  <c r="D22" s="1"/>
  <c r="J22"/>
  <c r="I22"/>
  <c r="H22"/>
  <c r="G22"/>
  <c r="F22"/>
  <c r="E22"/>
  <c r="D18"/>
  <c r="D17"/>
  <c r="J16"/>
  <c r="J15" s="1"/>
  <c r="J14" s="1"/>
  <c r="I16"/>
  <c r="H16"/>
  <c r="H15" s="1"/>
  <c r="H14" s="1"/>
  <c r="G16"/>
  <c r="F16"/>
  <c r="F15" s="1"/>
  <c r="F14" s="1"/>
  <c r="E16"/>
  <c r="D16"/>
  <c r="I15"/>
  <c r="G15"/>
  <c r="G14" s="1"/>
  <c r="E15"/>
  <c r="I14"/>
  <c r="E14"/>
  <c r="D8"/>
  <c r="D10"/>
  <c r="D9"/>
  <c r="J8"/>
  <c r="I8"/>
  <c r="I30" s="1"/>
  <c r="H8"/>
  <c r="G8"/>
  <c r="F8"/>
  <c r="E8"/>
  <c r="E30" s="1"/>
  <c r="O36" i="7"/>
  <c r="O42"/>
  <c r="P8"/>
  <c r="J30" i="9" l="1"/>
  <c r="G30"/>
  <c r="H30"/>
  <c r="F30"/>
  <c r="D15"/>
  <c r="D14" s="1"/>
  <c r="D30" s="1"/>
  <c r="O34" i="7"/>
  <c r="O35"/>
  <c r="O27" s="1"/>
  <c r="L42" i="8"/>
  <c r="O36"/>
  <c r="O42"/>
  <c r="O45"/>
  <c r="D47"/>
  <c r="D46"/>
  <c r="N45"/>
  <c r="L45"/>
  <c r="K45"/>
  <c r="J45"/>
  <c r="I45"/>
  <c r="H45"/>
  <c r="G45"/>
  <c r="F45"/>
  <c r="E45"/>
  <c r="D45"/>
  <c r="D43"/>
  <c r="N42"/>
  <c r="K42"/>
  <c r="J42"/>
  <c r="I42"/>
  <c r="H42"/>
  <c r="G42"/>
  <c r="F42"/>
  <c r="E42"/>
  <c r="D42"/>
  <c r="D38"/>
  <c r="D36" s="1"/>
  <c r="D35" s="1"/>
  <c r="D34" s="1"/>
  <c r="D37"/>
  <c r="N36"/>
  <c r="L36"/>
  <c r="L34" s="1"/>
  <c r="K36"/>
  <c r="J36"/>
  <c r="I36"/>
  <c r="H36"/>
  <c r="G36"/>
  <c r="F36"/>
  <c r="K35"/>
  <c r="K34" s="1"/>
  <c r="K27" s="1"/>
  <c r="J35"/>
  <c r="I35"/>
  <c r="H35"/>
  <c r="H34" s="1"/>
  <c r="G35"/>
  <c r="G34" s="1"/>
  <c r="F35"/>
  <c r="F34" s="1"/>
  <c r="E35"/>
  <c r="E34" s="1"/>
  <c r="E27" s="1"/>
  <c r="J34"/>
  <c r="I34"/>
  <c r="D31"/>
  <c r="D30"/>
  <c r="D29"/>
  <c r="O28"/>
  <c r="N28"/>
  <c r="M28"/>
  <c r="L28"/>
  <c r="K28"/>
  <c r="J28"/>
  <c r="I28"/>
  <c r="H28"/>
  <c r="G28"/>
  <c r="F28"/>
  <c r="E28"/>
  <c r="D28"/>
  <c r="J27"/>
  <c r="I27"/>
  <c r="D26"/>
  <c r="D25"/>
  <c r="D24"/>
  <c r="O23"/>
  <c r="N23"/>
  <c r="M23"/>
  <c r="L23"/>
  <c r="K23"/>
  <c r="J23"/>
  <c r="I23"/>
  <c r="F23"/>
  <c r="E23"/>
  <c r="D23"/>
  <c r="D22"/>
  <c r="D21"/>
  <c r="D20"/>
  <c r="O19"/>
  <c r="N19"/>
  <c r="L19"/>
  <c r="K19"/>
  <c r="J19"/>
  <c r="J7" s="1"/>
  <c r="I19"/>
  <c r="F19"/>
  <c r="E19"/>
  <c r="D19"/>
  <c r="D18"/>
  <c r="D17"/>
  <c r="D16"/>
  <c r="J15"/>
  <c r="I15"/>
  <c r="F15"/>
  <c r="D15"/>
  <c r="D14"/>
  <c r="D13"/>
  <c r="D12"/>
  <c r="D11"/>
  <c r="D10"/>
  <c r="D9"/>
  <c r="O8"/>
  <c r="L8"/>
  <c r="K8"/>
  <c r="K7" s="1"/>
  <c r="J8"/>
  <c r="I8"/>
  <c r="F8"/>
  <c r="I7"/>
  <c r="F7"/>
  <c r="E50" l="1"/>
  <c r="O7"/>
  <c r="L7"/>
  <c r="H27"/>
  <c r="H50" s="1"/>
  <c r="G27"/>
  <c r="G50" s="1"/>
  <c r="D27"/>
  <c r="D50" s="1"/>
  <c r="F27"/>
  <c r="F50" s="1"/>
  <c r="N7"/>
  <c r="O35"/>
  <c r="N34"/>
  <c r="N27" s="1"/>
  <c r="O34"/>
  <c r="O27" s="1"/>
  <c r="L35"/>
  <c r="L27" s="1"/>
  <c r="N35"/>
  <c r="J50"/>
  <c r="I50"/>
  <c r="K50"/>
  <c r="O50" l="1"/>
  <c r="L50"/>
  <c r="K51" s="1"/>
  <c r="N50"/>
  <c r="I51"/>
  <c r="F51" l="1"/>
  <c r="N51"/>
  <c r="F42" i="7"/>
  <c r="D9" l="1"/>
  <c r="D10"/>
  <c r="D11"/>
  <c r="D12"/>
  <c r="D13"/>
  <c r="D14"/>
  <c r="F15"/>
  <c r="D15" s="1"/>
  <c r="D16"/>
  <c r="D17"/>
  <c r="D18"/>
  <c r="E19"/>
  <c r="F19"/>
  <c r="G19"/>
  <c r="H19"/>
  <c r="D20"/>
  <c r="D21"/>
  <c r="D19" s="1"/>
  <c r="D22"/>
  <c r="E23"/>
  <c r="F23"/>
  <c r="G23"/>
  <c r="H23"/>
  <c r="D24"/>
  <c r="D25"/>
  <c r="D23" s="1"/>
  <c r="D26"/>
  <c r="E28"/>
  <c r="F28"/>
  <c r="G28"/>
  <c r="H28"/>
  <c r="D31"/>
  <c r="D37"/>
  <c r="D47"/>
  <c r="D46"/>
  <c r="N28"/>
  <c r="L28"/>
  <c r="K28"/>
  <c r="J28"/>
  <c r="I28"/>
  <c r="N45"/>
  <c r="L45"/>
  <c r="K45"/>
  <c r="J45"/>
  <c r="I45"/>
  <c r="H45"/>
  <c r="G45"/>
  <c r="F45"/>
  <c r="E45"/>
  <c r="D45"/>
  <c r="N42"/>
  <c r="L42"/>
  <c r="K42"/>
  <c r="J42"/>
  <c r="I42"/>
  <c r="H42"/>
  <c r="G42"/>
  <c r="D43"/>
  <c r="D42" s="1"/>
  <c r="E42"/>
  <c r="N36"/>
  <c r="D38"/>
  <c r="D36" s="1"/>
  <c r="L36"/>
  <c r="K36"/>
  <c r="J36"/>
  <c r="I36"/>
  <c r="H36"/>
  <c r="G36"/>
  <c r="F36"/>
  <c r="O28"/>
  <c r="M28"/>
  <c r="E36"/>
  <c r="N34" l="1"/>
  <c r="I35"/>
  <c r="I34" s="1"/>
  <c r="I27" s="1"/>
  <c r="F8"/>
  <c r="F7" s="1"/>
  <c r="K35"/>
  <c r="K34" s="1"/>
  <c r="K27" s="1"/>
  <c r="J35"/>
  <c r="J34" s="1"/>
  <c r="J27" s="1"/>
  <c r="E35"/>
  <c r="E27" s="1"/>
  <c r="E50" s="1"/>
  <c r="G35"/>
  <c r="G34" s="1"/>
  <c r="H35"/>
  <c r="H34" s="1"/>
  <c r="D35"/>
  <c r="N35"/>
  <c r="L35"/>
  <c r="L34" s="1"/>
  <c r="L27" s="1"/>
  <c r="F35"/>
  <c r="D29"/>
  <c r="D28" s="1"/>
  <c r="D30"/>
  <c r="O50"/>
  <c r="O23"/>
  <c r="N23"/>
  <c r="M23"/>
  <c r="L23"/>
  <c r="K23"/>
  <c r="J23"/>
  <c r="I23"/>
  <c r="O19"/>
  <c r="N19"/>
  <c r="L19"/>
  <c r="K19"/>
  <c r="J19"/>
  <c r="I19"/>
  <c r="J15"/>
  <c r="J8" s="1"/>
  <c r="I15"/>
  <c r="I8" s="1"/>
  <c r="O8"/>
  <c r="N8"/>
  <c r="N7" s="1"/>
  <c r="L8"/>
  <c r="L7" s="1"/>
  <c r="K8"/>
  <c r="O7" l="1"/>
  <c r="K7"/>
  <c r="K50" s="1"/>
  <c r="H27"/>
  <c r="H50" s="1"/>
  <c r="G27"/>
  <c r="G50" s="1"/>
  <c r="D27"/>
  <c r="D50" s="1"/>
  <c r="F27"/>
  <c r="F50" s="1"/>
  <c r="J7"/>
  <c r="I7"/>
  <c r="I50" s="1"/>
  <c r="J50"/>
  <c r="N50"/>
  <c r="N51" s="1"/>
  <c r="F51" s="1"/>
  <c r="L50"/>
  <c r="K51" l="1"/>
  <c r="I51"/>
</calcChain>
</file>

<file path=xl/sharedStrings.xml><?xml version="1.0" encoding="utf-8"?>
<sst xmlns="http://schemas.openxmlformats.org/spreadsheetml/2006/main" count="503" uniqueCount="157">
  <si>
    <t>Материаловедение</t>
  </si>
  <si>
    <t>Охрана труда</t>
  </si>
  <si>
    <t>Физическая культура</t>
  </si>
  <si>
    <t>Примечание:</t>
  </si>
  <si>
    <t>Безопасность жизнедеятельности</t>
  </si>
  <si>
    <t xml:space="preserve">Русский язык </t>
  </si>
  <si>
    <t>История</t>
  </si>
  <si>
    <t>ОБЖ</t>
  </si>
  <si>
    <t>Математика</t>
  </si>
  <si>
    <t>Физика</t>
  </si>
  <si>
    <t>Информатика и ИКТ</t>
  </si>
  <si>
    <t>Башкирский язык</t>
  </si>
  <si>
    <t>Культура Башкортостана</t>
  </si>
  <si>
    <t>4. За счет консультации  на втором курсе проводятся учебные сборы в количестве 35 часов.</t>
  </si>
  <si>
    <t>5. За счет консультации отведено 50 часов на выполнение письменных экзаменационных работ.</t>
  </si>
  <si>
    <t xml:space="preserve">Индекс  </t>
  </si>
  <si>
    <t xml:space="preserve">Наименование циклов, дисциплин, профессиональных  модулей, МДК, практик </t>
  </si>
  <si>
    <t>Формы промежуточных аттистаций</t>
  </si>
  <si>
    <t xml:space="preserve">Учебная нагрузка обучающихся (час.) </t>
  </si>
  <si>
    <t xml:space="preserve">Распределение обязательной нагрузки по курсам и семестрам (час.) </t>
  </si>
  <si>
    <t>Максимальная</t>
  </si>
  <si>
    <t>Самостоятельная работа</t>
  </si>
  <si>
    <t>Обязательная аудиторная</t>
  </si>
  <si>
    <t>1 курс</t>
  </si>
  <si>
    <t>2 курс</t>
  </si>
  <si>
    <t>3 курс</t>
  </si>
  <si>
    <t>Всего занятий</t>
  </si>
  <si>
    <t>в том числе</t>
  </si>
  <si>
    <t>1 семестр</t>
  </si>
  <si>
    <t>2семестр</t>
  </si>
  <si>
    <t>3 семестр</t>
  </si>
  <si>
    <t>4 семестр</t>
  </si>
  <si>
    <t>5 семестр</t>
  </si>
  <si>
    <t>6 семестр</t>
  </si>
  <si>
    <t>Лекций уроков</t>
  </si>
  <si>
    <t>Практических и лабораторных занятий</t>
  </si>
  <si>
    <t xml:space="preserve">нед. </t>
  </si>
  <si>
    <t xml:space="preserve">Общеобразовательный цикл </t>
  </si>
  <si>
    <t>ОУДБ</t>
  </si>
  <si>
    <t>Базовые общеобразовательные  учебные дисциплины</t>
  </si>
  <si>
    <t>Русский язык и литература</t>
  </si>
  <si>
    <t>Э-2</t>
  </si>
  <si>
    <t xml:space="preserve">ОУД.02 </t>
  </si>
  <si>
    <t xml:space="preserve">Иностранный язык </t>
  </si>
  <si>
    <t>ДЗ</t>
  </si>
  <si>
    <t xml:space="preserve">ОУД.03 </t>
  </si>
  <si>
    <t xml:space="preserve">ОУД.04 </t>
  </si>
  <si>
    <t xml:space="preserve">ОУД.05 </t>
  </si>
  <si>
    <t>ОУД.06</t>
  </si>
  <si>
    <t>Обществознание (включая экономику и право)</t>
  </si>
  <si>
    <t>ОУД.07</t>
  </si>
  <si>
    <t xml:space="preserve">Естествознание </t>
  </si>
  <si>
    <t>Химия</t>
  </si>
  <si>
    <t>Биология с основами экологии</t>
  </si>
  <si>
    <t>География</t>
  </si>
  <si>
    <t>ОУДП</t>
  </si>
  <si>
    <t>Профильные общеобразова- тельные учебные дисциплины</t>
  </si>
  <si>
    <t>ОДП.08</t>
  </si>
  <si>
    <t>ОДП.09</t>
  </si>
  <si>
    <t>ОДП.10</t>
  </si>
  <si>
    <t>ОУДД</t>
  </si>
  <si>
    <t>Дополнительные  общеобразовательные  учебные дисциплины</t>
  </si>
  <si>
    <t>ОДД.11</t>
  </si>
  <si>
    <t>ОДД12</t>
  </si>
  <si>
    <t>Физика на производстве</t>
  </si>
  <si>
    <t xml:space="preserve">Обязательная часть цикловППКРС и раздел «Физическая культура»  </t>
  </si>
  <si>
    <t>ОП.00</t>
  </si>
  <si>
    <t xml:space="preserve">Общепрофессиональный цикл, включая вариативную часть </t>
  </si>
  <si>
    <t>ОП.01</t>
  </si>
  <si>
    <t>ОП.02</t>
  </si>
  <si>
    <t>ОП.03</t>
  </si>
  <si>
    <t>ОП.04</t>
  </si>
  <si>
    <t>Э-3</t>
  </si>
  <si>
    <t xml:space="preserve">П.00 </t>
  </si>
  <si>
    <r>
      <t>Профессиональный цикл, включая вариативную часть</t>
    </r>
    <r>
      <rPr>
        <sz val="9"/>
        <color indexed="8"/>
        <rFont val="Times New Roman"/>
        <family val="1"/>
        <charset val="204"/>
      </rPr>
      <t xml:space="preserve"> </t>
    </r>
  </si>
  <si>
    <t xml:space="preserve">ПМ.00 </t>
  </si>
  <si>
    <t>Профессиональные модули</t>
  </si>
  <si>
    <t xml:space="preserve">ПМ.01 </t>
  </si>
  <si>
    <t>МДК 01.01</t>
  </si>
  <si>
    <t>МДК 01.02</t>
  </si>
  <si>
    <r>
      <t>Э</t>
    </r>
    <r>
      <rPr>
        <sz val="9"/>
        <color indexed="8"/>
        <rFont val="Times New Roman"/>
        <family val="1"/>
        <charset val="204"/>
      </rPr>
      <t>-3</t>
    </r>
  </si>
  <si>
    <t>З</t>
  </si>
  <si>
    <t>УП 01.1</t>
  </si>
  <si>
    <t>УП 01.2</t>
  </si>
  <si>
    <t xml:space="preserve">ПП.01 </t>
  </si>
  <si>
    <t xml:space="preserve">ПМ.02 </t>
  </si>
  <si>
    <t>МДК 02.01</t>
  </si>
  <si>
    <t xml:space="preserve">УП 02 </t>
  </si>
  <si>
    <t xml:space="preserve">ПМ.03 </t>
  </si>
  <si>
    <t>МДК 03.01</t>
  </si>
  <si>
    <t>МДК 03.02</t>
  </si>
  <si>
    <t xml:space="preserve">УП.03 </t>
  </si>
  <si>
    <t xml:space="preserve">ТРАНСПОРТИРОВКА ГРУЗОВ И ПЕРЕВОЗКА ПАССАЖИРОВ </t>
  </si>
  <si>
    <t xml:space="preserve">ФК </t>
  </si>
  <si>
    <t xml:space="preserve">Физическая культура   </t>
  </si>
  <si>
    <t>Э*</t>
  </si>
  <si>
    <t xml:space="preserve">ВСЕГО: ППКРС, Обязательная часть циклов ППКРС и раздел «Физическая культура» </t>
  </si>
  <si>
    <t xml:space="preserve">ВСЕГО </t>
  </si>
  <si>
    <t xml:space="preserve">УП.00 </t>
  </si>
  <si>
    <t xml:space="preserve">Учебная практика (всего) </t>
  </si>
  <si>
    <t xml:space="preserve">ПП.00 </t>
  </si>
  <si>
    <t xml:space="preserve">Производственная практика(всего) </t>
  </si>
  <si>
    <t>ПА.00</t>
  </si>
  <si>
    <t xml:space="preserve"> Промежуточная аттестация    </t>
  </si>
  <si>
    <t>2 нед.</t>
  </si>
  <si>
    <t>1 нед.</t>
  </si>
  <si>
    <t xml:space="preserve">ГИА.00 </t>
  </si>
  <si>
    <r>
      <rPr>
        <b/>
        <sz val="9"/>
        <color theme="1"/>
        <rFont val="Times New Roman"/>
        <family val="1"/>
        <charset val="204"/>
      </rPr>
      <t>Государственная (итоговая)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Times New Roman"/>
        <family val="1"/>
        <charset val="204"/>
      </rPr>
      <t>аттестация</t>
    </r>
  </si>
  <si>
    <t xml:space="preserve">Дисциплин и МДК </t>
  </si>
  <si>
    <t xml:space="preserve">Учебной практики </t>
  </si>
  <si>
    <t xml:space="preserve">Производственной практики </t>
  </si>
  <si>
    <t>Зачётов</t>
  </si>
  <si>
    <t xml:space="preserve">Дифференцированных  зачётов </t>
  </si>
  <si>
    <t xml:space="preserve">Экзаменов </t>
  </si>
  <si>
    <t xml:space="preserve">Консультации: </t>
  </si>
  <si>
    <t xml:space="preserve">Подготовка письменной экзаменационной работы </t>
  </si>
  <si>
    <r>
      <rPr>
        <b/>
        <sz val="11"/>
        <color theme="1"/>
        <rFont val="Times New Roman"/>
        <family val="1"/>
        <charset val="204"/>
      </rPr>
      <t>ВСЕГО КОНСУЛЬТАЦИЙ:</t>
    </r>
    <r>
      <rPr>
        <sz val="11"/>
        <color theme="1"/>
        <rFont val="Times New Roman"/>
        <family val="1"/>
        <charset val="204"/>
      </rPr>
      <t xml:space="preserve"> </t>
    </r>
  </si>
  <si>
    <t xml:space="preserve">Условные обозначения: З – зачёт, ДЗ – дифференцированный зачёт, Э – экзамен;      </t>
  </si>
  <si>
    <t xml:space="preserve">* количество часов, отводимых на экзамен по учебной дисциплине физическая культура, входит в общую нагрузку по предмету     </t>
  </si>
  <si>
    <t xml:space="preserve">Электротехника </t>
  </si>
  <si>
    <t xml:space="preserve">ТЕХНИЧЕСКОЕ ОБСЛУЖИВАНИЕ И РЕМОНТ АВТОТРАНСПОРТА  </t>
  </si>
  <si>
    <t>Слесарное дело и технические измерения</t>
  </si>
  <si>
    <t>Устройство, техническое обслуживание и ремонт автомобилей</t>
  </si>
  <si>
    <t xml:space="preserve">Слесарное дело </t>
  </si>
  <si>
    <t>Техническое обслуживание и ремонт автомобилей</t>
  </si>
  <si>
    <t>Теоретическая подготовка водителей автомобилей категорий "B" и "C"</t>
  </si>
  <si>
    <t>ЗАПРАВКА ТРАНСПОРТНЫХ СРЕДСТВ ГОРЮЧИМИ И СМАЗОЧНЫМИ МАТЕРИАЛАМИ</t>
  </si>
  <si>
    <t xml:space="preserve"> Оборудование и эксплуатация заправочных станций</t>
  </si>
  <si>
    <t>Организация транспортировки, приема, хранения и отпуска нефтепродукта</t>
  </si>
  <si>
    <t>Заправка транспортных средств</t>
  </si>
  <si>
    <t>вождение автомобилей</t>
  </si>
  <si>
    <t xml:space="preserve">2.В конце второго курса проводится экзамены по русскому языку и литературе, математике, физике.                         </t>
  </si>
  <si>
    <t>3. Экзамен по вождению в ГИБДД проводится за счет часов, отведенных на вождение.</t>
  </si>
  <si>
    <t>Заместитель директора                                      Р.Р. Кагарманов</t>
  </si>
  <si>
    <t>1. Сверх учебного плана отводится 72 часа на вождение автомобилей категории "С", 26 часов на вождение автомобилей категории "В" которые проводятся индивидуально с каждым обучающимся в дни теоретических занятий, выполняемое во внеурочное время.</t>
  </si>
  <si>
    <t>МДК. 02.01Теоретическая подготовка водителей автомобилей категорий "B" и "C"</t>
  </si>
  <si>
    <t>МДК. 01.02Устройство, техническое обслуживание и ремонт автомобилей</t>
  </si>
  <si>
    <t>ПМ.03 Заправка транспортных средств горючими и смазочными материалами</t>
  </si>
  <si>
    <t>Геогафия</t>
  </si>
  <si>
    <t>0/3/0</t>
  </si>
  <si>
    <t>0/4/0</t>
  </si>
  <si>
    <t>4/105</t>
  </si>
  <si>
    <t>5/9/5</t>
  </si>
  <si>
    <t>2/1/0</t>
  </si>
  <si>
    <r>
      <t>Профессиональный цикл, включая вариативную часть</t>
    </r>
    <r>
      <rPr>
        <sz val="12"/>
        <color indexed="8"/>
        <rFont val="Times New Roman"/>
        <family val="1"/>
        <charset val="204"/>
      </rPr>
      <t xml:space="preserve"> </t>
    </r>
  </si>
  <si>
    <t>Э</t>
  </si>
  <si>
    <t>2. Экзамен по вождению в ГИБДД проводится за счет часов, отведенных на вождение.</t>
  </si>
  <si>
    <t>3. За счет консультации отведено 50 часов на выполнение письменных экзаменационных работ.</t>
  </si>
  <si>
    <t>3 нед.</t>
  </si>
  <si>
    <t xml:space="preserve">Общепрофессиональный цикл </t>
  </si>
  <si>
    <t>5 нед.</t>
  </si>
  <si>
    <t>5/3/5</t>
  </si>
  <si>
    <t xml:space="preserve">ОУД.01 </t>
  </si>
  <si>
    <t xml:space="preserve">0/9/1 </t>
  </si>
  <si>
    <t>0/1/2</t>
  </si>
  <si>
    <t xml:space="preserve">0/13/3 </t>
  </si>
  <si>
    <t>4/10/5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</si>
</sst>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/>
    <xf numFmtId="0" fontId="6" fillId="0" borderId="0" xfId="0" applyFont="1" applyBorder="1"/>
    <xf numFmtId="0" fontId="0" fillId="0" borderId="0" xfId="0" applyBorder="1"/>
    <xf numFmtId="0" fontId="9" fillId="0" borderId="20" xfId="0" applyFont="1" applyBorder="1" applyAlignment="1"/>
    <xf numFmtId="0" fontId="11" fillId="0" borderId="21" xfId="0" applyFont="1" applyBorder="1"/>
    <xf numFmtId="0" fontId="11" fillId="0" borderId="22" xfId="0" applyFont="1" applyBorder="1"/>
    <xf numFmtId="0" fontId="9" fillId="0" borderId="24" xfId="0" applyFont="1" applyBorder="1"/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0" xfId="0" applyFont="1" applyBorder="1"/>
    <xf numFmtId="0" fontId="13" fillId="0" borderId="0" xfId="0" applyFont="1"/>
    <xf numFmtId="0" fontId="12" fillId="0" borderId="1" xfId="0" applyFont="1" applyBorder="1"/>
    <xf numFmtId="0" fontId="12" fillId="3" borderId="1" xfId="0" applyFont="1" applyFill="1" applyBorder="1"/>
    <xf numFmtId="0" fontId="12" fillId="0" borderId="2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/>
    <xf numFmtId="0" fontId="9" fillId="0" borderId="3" xfId="0" applyFont="1" applyBorder="1"/>
    <xf numFmtId="0" fontId="15" fillId="0" borderId="1" xfId="0" applyFont="1" applyBorder="1" applyAlignment="1">
      <alignment horizontal="center"/>
    </xf>
    <xf numFmtId="0" fontId="9" fillId="0" borderId="1" xfId="0" applyFont="1" applyBorder="1"/>
    <xf numFmtId="0" fontId="9" fillId="3" borderId="1" xfId="0" applyFont="1" applyFill="1" applyBorder="1"/>
    <xf numFmtId="0" fontId="9" fillId="0" borderId="2" xfId="0" applyFont="1" applyBorder="1"/>
    <xf numFmtId="0" fontId="9" fillId="0" borderId="21" xfId="0" applyFont="1" applyBorder="1"/>
    <xf numFmtId="0" fontId="11" fillId="0" borderId="1" xfId="0" applyFont="1" applyBorder="1" applyAlignment="1">
      <alignment wrapText="1"/>
    </xf>
    <xf numFmtId="0" fontId="15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NumberFormat="1" applyFont="1" applyBorder="1"/>
    <xf numFmtId="0" fontId="9" fillId="0" borderId="3" xfId="0" applyFont="1" applyBorder="1" applyAlignment="1">
      <alignment horizontal="left" vertical="center" wrapText="1"/>
    </xf>
    <xf numFmtId="0" fontId="16" fillId="0" borderId="1" xfId="0" applyFont="1" applyBorder="1"/>
    <xf numFmtId="0" fontId="16" fillId="0" borderId="2" xfId="0" applyFont="1" applyBorder="1"/>
    <xf numFmtId="0" fontId="16" fillId="0" borderId="21" xfId="0" applyFont="1" applyBorder="1"/>
    <xf numFmtId="0" fontId="13" fillId="0" borderId="1" xfId="0" applyFont="1" applyBorder="1" applyAlignment="1">
      <alignment vertical="center"/>
    </xf>
    <xf numFmtId="0" fontId="11" fillId="0" borderId="20" xfId="0" applyFont="1" applyBorder="1"/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3" fillId="0" borderId="20" xfId="0" applyFont="1" applyBorder="1"/>
    <xf numFmtId="0" fontId="13" fillId="0" borderId="1" xfId="0" applyFont="1" applyBorder="1" applyAlignment="1">
      <alignment wrapText="1"/>
    </xf>
    <xf numFmtId="0" fontId="14" fillId="0" borderId="20" xfId="0" applyFont="1" applyBorder="1"/>
    <xf numFmtId="0" fontId="14" fillId="0" borderId="1" xfId="0" applyFont="1" applyBorder="1"/>
    <xf numFmtId="0" fontId="13" fillId="0" borderId="20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28" xfId="0" applyFont="1" applyBorder="1"/>
    <xf numFmtId="0" fontId="13" fillId="0" borderId="16" xfId="0" applyFont="1" applyBorder="1" applyAlignment="1">
      <alignment vertical="center"/>
    </xf>
    <xf numFmtId="0" fontId="11" fillId="0" borderId="3" xfId="0" applyFont="1" applyBorder="1" applyAlignment="1">
      <alignment wrapText="1"/>
    </xf>
    <xf numFmtId="0" fontId="13" fillId="0" borderId="1" xfId="0" applyFont="1" applyBorder="1"/>
    <xf numFmtId="0" fontId="6" fillId="0" borderId="1" xfId="0" applyFont="1" applyBorder="1"/>
    <xf numFmtId="0" fontId="6" fillId="3" borderId="1" xfId="0" applyFont="1" applyFill="1" applyBorder="1"/>
    <xf numFmtId="0" fontId="6" fillId="0" borderId="2" xfId="0" applyFont="1" applyBorder="1"/>
    <xf numFmtId="0" fontId="0" fillId="0" borderId="21" xfId="0" applyBorder="1"/>
    <xf numFmtId="0" fontId="0" fillId="0" borderId="1" xfId="0" applyBorder="1"/>
    <xf numFmtId="0" fontId="17" fillId="0" borderId="1" xfId="0" applyFont="1" applyBorder="1"/>
    <xf numFmtId="0" fontId="17" fillId="3" borderId="1" xfId="0" applyFont="1" applyFill="1" applyBorder="1"/>
    <xf numFmtId="0" fontId="17" fillId="0" borderId="21" xfId="0" applyFont="1" applyBorder="1"/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1" xfId="0" applyFont="1" applyBorder="1"/>
    <xf numFmtId="0" fontId="8" fillId="3" borderId="1" xfId="0" applyFont="1" applyFill="1" applyBorder="1"/>
    <xf numFmtId="0" fontId="8" fillId="0" borderId="2" xfId="0" applyFont="1" applyBorder="1"/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/>
    <xf numFmtId="0" fontId="0" fillId="0" borderId="2" xfId="0" applyBorder="1"/>
    <xf numFmtId="0" fontId="0" fillId="0" borderId="20" xfId="0" applyBorder="1"/>
    <xf numFmtId="0" fontId="8" fillId="0" borderId="1" xfId="0" applyFont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/>
    <xf numFmtId="0" fontId="1" fillId="0" borderId="1" xfId="0" applyFont="1" applyBorder="1"/>
    <xf numFmtId="0" fontId="1" fillId="0" borderId="30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4" borderId="1" xfId="0" applyFont="1" applyFill="1" applyBorder="1"/>
    <xf numFmtId="0" fontId="1" fillId="0" borderId="2" xfId="0" applyFont="1" applyBorder="1"/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/>
    <xf numFmtId="0" fontId="12" fillId="0" borderId="0" xfId="0" applyFont="1" applyBorder="1"/>
    <xf numFmtId="0" fontId="9" fillId="0" borderId="22" xfId="0" applyFont="1" applyBorder="1"/>
    <xf numFmtId="0" fontId="9" fillId="0" borderId="0" xfId="0" applyFont="1" applyBorder="1"/>
    <xf numFmtId="0" fontId="16" fillId="0" borderId="22" xfId="0" applyFont="1" applyBorder="1"/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2" xfId="0" applyFont="1" applyBorder="1"/>
    <xf numFmtId="0" fontId="4" fillId="0" borderId="0" xfId="0" applyFont="1" applyBorder="1"/>
    <xf numFmtId="0" fontId="6" fillId="0" borderId="22" xfId="0" applyFont="1" applyBorder="1"/>
    <xf numFmtId="0" fontId="17" fillId="3" borderId="34" xfId="0" applyFont="1" applyFill="1" applyBorder="1"/>
    <xf numFmtId="0" fontId="17" fillId="0" borderId="0" xfId="0" applyFont="1" applyBorder="1"/>
    <xf numFmtId="0" fontId="0" fillId="0" borderId="22" xfId="0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/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5" borderId="5" xfId="0" applyFont="1" applyFill="1" applyBorder="1"/>
    <xf numFmtId="0" fontId="1" fillId="5" borderId="0" xfId="0" applyFont="1" applyFill="1" applyBorder="1"/>
    <xf numFmtId="0" fontId="9" fillId="0" borderId="2" xfId="0" applyFont="1" applyBorder="1" applyAlignment="1"/>
    <xf numFmtId="0" fontId="9" fillId="0" borderId="20" xfId="0" applyFont="1" applyBorder="1" applyAlignment="1">
      <alignment horizontal="right" vertical="center"/>
    </xf>
    <xf numFmtId="0" fontId="8" fillId="0" borderId="3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1" fillId="0" borderId="3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49" fontId="12" fillId="0" borderId="1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0" fontId="18" fillId="0" borderId="20" xfId="0" applyFont="1" applyBorder="1"/>
    <xf numFmtId="0" fontId="7" fillId="0" borderId="20" xfId="0" applyFont="1" applyBorder="1"/>
    <xf numFmtId="0" fontId="7" fillId="0" borderId="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5" fillId="0" borderId="20" xfId="0" applyFont="1" applyBorder="1"/>
    <xf numFmtId="0" fontId="5" fillId="0" borderId="1" xfId="0" applyFont="1" applyBorder="1" applyAlignment="1">
      <alignment wrapText="1"/>
    </xf>
    <xf numFmtId="0" fontId="18" fillId="0" borderId="1" xfId="0" applyFont="1" applyBorder="1"/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27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5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9" fillId="0" borderId="2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7" fillId="3" borderId="0" xfId="0" applyFont="1" applyFill="1" applyBorder="1"/>
    <xf numFmtId="0" fontId="1" fillId="4" borderId="0" xfId="0" applyFont="1" applyFill="1" applyBorder="1"/>
    <xf numFmtId="0" fontId="9" fillId="5" borderId="20" xfId="0" applyFont="1" applyFill="1" applyBorder="1" applyAlignment="1"/>
    <xf numFmtId="0" fontId="11" fillId="5" borderId="21" xfId="0" applyFont="1" applyFill="1" applyBorder="1"/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0" xfId="0" applyFont="1" applyFill="1" applyBorder="1"/>
    <xf numFmtId="0" fontId="12" fillId="5" borderId="21" xfId="0" applyFont="1" applyFill="1" applyBorder="1"/>
    <xf numFmtId="0" fontId="9" fillId="5" borderId="20" xfId="0" applyFont="1" applyFill="1" applyBorder="1"/>
    <xf numFmtId="0" fontId="9" fillId="5" borderId="21" xfId="0" applyFont="1" applyFill="1" applyBorder="1"/>
    <xf numFmtId="0" fontId="16" fillId="5" borderId="20" xfId="0" applyFont="1" applyFill="1" applyBorder="1"/>
    <xf numFmtId="0" fontId="16" fillId="5" borderId="21" xfId="0" applyFont="1" applyFill="1" applyBorder="1"/>
    <xf numFmtId="0" fontId="12" fillId="5" borderId="1" xfId="0" applyFont="1" applyFill="1" applyBorder="1"/>
    <xf numFmtId="0" fontId="13" fillId="5" borderId="20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/>
    </xf>
    <xf numFmtId="0" fontId="15" fillId="5" borderId="21" xfId="0" applyFont="1" applyFill="1" applyBorder="1" applyAlignment="1">
      <alignment vertical="center"/>
    </xf>
    <xf numFmtId="0" fontId="11" fillId="5" borderId="22" xfId="0" applyFont="1" applyFill="1" applyBorder="1"/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16" fillId="5" borderId="1" xfId="0" applyFont="1" applyFill="1" applyBorder="1"/>
    <xf numFmtId="0" fontId="13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7" fillId="5" borderId="1" xfId="0" applyFont="1" applyFill="1" applyBorder="1"/>
    <xf numFmtId="0" fontId="9" fillId="5" borderId="24" xfId="0" applyFont="1" applyFill="1" applyBorder="1"/>
    <xf numFmtId="0" fontId="9" fillId="5" borderId="28" xfId="0" applyFont="1" applyFill="1" applyBorder="1"/>
    <xf numFmtId="0" fontId="6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21" xfId="0" applyFont="1" applyBorder="1"/>
    <xf numFmtId="0" fontId="9" fillId="0" borderId="20" xfId="0" applyFont="1" applyFill="1" applyBorder="1" applyAlignment="1"/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21" xfId="0" applyFont="1" applyFill="1" applyBorder="1"/>
    <xf numFmtId="0" fontId="12" fillId="0" borderId="1" xfId="0" applyFont="1" applyFill="1" applyBorder="1"/>
    <xf numFmtId="0" fontId="9" fillId="0" borderId="20" xfId="0" applyFont="1" applyFill="1" applyBorder="1"/>
    <xf numFmtId="0" fontId="9" fillId="0" borderId="21" xfId="0" applyFont="1" applyFill="1" applyBorder="1"/>
    <xf numFmtId="0" fontId="9" fillId="0" borderId="1" xfId="0" applyFont="1" applyFill="1" applyBorder="1"/>
    <xf numFmtId="0" fontId="16" fillId="0" borderId="20" xfId="0" applyFont="1" applyFill="1" applyBorder="1"/>
    <xf numFmtId="0" fontId="16" fillId="0" borderId="21" xfId="0" applyFont="1" applyFill="1" applyBorder="1"/>
    <xf numFmtId="0" fontId="16" fillId="0" borderId="1" xfId="0" applyFont="1" applyFill="1" applyBorder="1"/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9" fillId="0" borderId="24" xfId="0" applyFont="1" applyFill="1" applyBorder="1"/>
    <xf numFmtId="0" fontId="9" fillId="0" borderId="28" xfId="0" applyFont="1" applyFill="1" applyBorder="1"/>
    <xf numFmtId="0" fontId="17" fillId="0" borderId="1" xfId="0" applyFont="1" applyFill="1" applyBorder="1"/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8" fillId="0" borderId="20" xfId="0" applyFont="1" applyFill="1" applyBorder="1"/>
    <xf numFmtId="0" fontId="8" fillId="0" borderId="21" xfId="0" applyFont="1" applyFill="1" applyBorder="1"/>
    <xf numFmtId="0" fontId="8" fillId="0" borderId="1" xfId="0" applyFont="1" applyFill="1" applyBorder="1"/>
    <xf numFmtId="0" fontId="8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2" fillId="0" borderId="22" xfId="0" applyFont="1" applyFill="1" applyBorder="1"/>
    <xf numFmtId="0" fontId="12" fillId="0" borderId="34" xfId="0" applyFont="1" applyFill="1" applyBorder="1"/>
    <xf numFmtId="0" fontId="14" fillId="0" borderId="2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6" fillId="0" borderId="2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15" xfId="0" applyFont="1" applyFill="1" applyBorder="1" applyAlignment="1">
      <alignment horizontal="center" textRotation="90" wrapText="1"/>
    </xf>
    <xf numFmtId="0" fontId="9" fillId="2" borderId="14" xfId="0" applyFont="1" applyFill="1" applyBorder="1" applyAlignment="1">
      <alignment horizontal="center" textRotation="90" wrapText="1"/>
    </xf>
    <xf numFmtId="0" fontId="9" fillId="2" borderId="26" xfId="0" applyFont="1" applyFill="1" applyBorder="1" applyAlignment="1">
      <alignment horizontal="center" textRotation="90" wrapText="1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9" fillId="0" borderId="9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5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8" workbookViewId="0">
      <selection activeCell="B18" sqref="B18"/>
    </sheetView>
  </sheetViews>
  <sheetFormatPr defaultRowHeight="15"/>
  <cols>
    <col min="2" max="2" width="29.7109375" customWidth="1"/>
    <col min="4" max="4" width="5.85546875" customWidth="1"/>
    <col min="5" max="5" width="5.7109375" customWidth="1"/>
    <col min="7" max="7" width="7.7109375" customWidth="1"/>
    <col min="8" max="8" width="6.7109375" customWidth="1"/>
  </cols>
  <sheetData>
    <row r="1" spans="1:17" ht="16.5" thickTop="1" thickBot="1">
      <c r="A1" s="321" t="s">
        <v>15</v>
      </c>
      <c r="B1" s="324" t="s">
        <v>16</v>
      </c>
      <c r="C1" s="327" t="s">
        <v>17</v>
      </c>
      <c r="D1" s="330" t="s">
        <v>18</v>
      </c>
      <c r="E1" s="331"/>
      <c r="F1" s="331"/>
      <c r="G1" s="331"/>
      <c r="H1" s="332"/>
      <c r="I1" s="333" t="s">
        <v>23</v>
      </c>
      <c r="J1" s="334"/>
      <c r="K1" s="199"/>
      <c r="L1" s="200"/>
      <c r="M1" s="200"/>
      <c r="N1" s="128"/>
      <c r="O1" s="128"/>
      <c r="P1" s="128"/>
    </row>
    <row r="2" spans="1:17" ht="15.75" thickBot="1">
      <c r="A2" s="322"/>
      <c r="B2" s="325"/>
      <c r="C2" s="328"/>
      <c r="D2" s="337" t="s">
        <v>20</v>
      </c>
      <c r="E2" s="337" t="s">
        <v>21</v>
      </c>
      <c r="F2" s="315" t="s">
        <v>22</v>
      </c>
      <c r="G2" s="316"/>
      <c r="H2" s="316"/>
      <c r="I2" s="335"/>
      <c r="J2" s="336"/>
      <c r="K2" s="311"/>
      <c r="L2" s="311"/>
      <c r="M2" s="311"/>
      <c r="N2" s="311"/>
      <c r="O2" s="311"/>
      <c r="P2" s="311"/>
    </row>
    <row r="3" spans="1:17" ht="15.75" thickBot="1">
      <c r="A3" s="322"/>
      <c r="B3" s="325"/>
      <c r="C3" s="328"/>
      <c r="D3" s="328"/>
      <c r="E3" s="328"/>
      <c r="F3" s="312" t="s">
        <v>26</v>
      </c>
      <c r="G3" s="315" t="s">
        <v>27</v>
      </c>
      <c r="H3" s="316"/>
      <c r="I3" s="4" t="s">
        <v>28</v>
      </c>
      <c r="J3" s="5" t="s">
        <v>29</v>
      </c>
      <c r="K3" s="6"/>
      <c r="L3" s="311"/>
      <c r="M3" s="311"/>
      <c r="N3" s="140"/>
      <c r="O3" s="311"/>
      <c r="P3" s="311"/>
      <c r="Q3" s="3"/>
    </row>
    <row r="4" spans="1:17" ht="15.75" thickBot="1">
      <c r="A4" s="322"/>
      <c r="B4" s="325"/>
      <c r="C4" s="328"/>
      <c r="D4" s="328"/>
      <c r="E4" s="328"/>
      <c r="F4" s="313"/>
      <c r="G4" s="317" t="s">
        <v>34</v>
      </c>
      <c r="H4" s="319" t="s">
        <v>35</v>
      </c>
      <c r="I4" s="8" t="s">
        <v>36</v>
      </c>
      <c r="J4" s="9" t="s">
        <v>36</v>
      </c>
      <c r="K4" s="129"/>
      <c r="L4" s="130"/>
      <c r="M4" s="130"/>
      <c r="N4" s="130"/>
      <c r="O4" s="130"/>
      <c r="P4" s="130"/>
      <c r="Q4" s="3"/>
    </row>
    <row r="5" spans="1:17" ht="64.150000000000006" customHeight="1" thickBot="1">
      <c r="A5" s="323"/>
      <c r="B5" s="326"/>
      <c r="C5" s="329"/>
      <c r="D5" s="329"/>
      <c r="E5" s="329"/>
      <c r="F5" s="314"/>
      <c r="G5" s="318"/>
      <c r="H5" s="320"/>
      <c r="I5" s="11">
        <v>17</v>
      </c>
      <c r="J5" s="12">
        <v>24</v>
      </c>
      <c r="K5" s="133"/>
      <c r="L5" s="134"/>
      <c r="M5" s="134"/>
      <c r="N5" s="134"/>
      <c r="O5" s="134"/>
      <c r="P5" s="134"/>
      <c r="Q5" s="3"/>
    </row>
    <row r="6" spans="1:17" ht="14.45" customHeight="1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5">
        <v>7</v>
      </c>
      <c r="H6" s="17">
        <v>8</v>
      </c>
      <c r="I6" s="14">
        <v>9</v>
      </c>
      <c r="J6" s="18">
        <v>10</v>
      </c>
      <c r="K6" s="135"/>
      <c r="L6" s="136"/>
      <c r="M6" s="136"/>
      <c r="N6" s="136"/>
      <c r="O6" s="136"/>
      <c r="P6" s="136"/>
      <c r="Q6" s="3"/>
    </row>
    <row r="7" spans="1:17" ht="2.4500000000000002" hidden="1" customHeight="1" thickBot="1">
      <c r="A7" s="303"/>
      <c r="B7" s="304"/>
      <c r="C7" s="178"/>
      <c r="D7" s="21"/>
      <c r="E7" s="21"/>
      <c r="F7" s="21"/>
      <c r="G7" s="21"/>
      <c r="H7" s="21"/>
      <c r="I7" s="21"/>
      <c r="J7" s="21"/>
    </row>
    <row r="8" spans="1:17" ht="47.45" customHeight="1" thickBot="1">
      <c r="A8" s="181" t="s">
        <v>66</v>
      </c>
      <c r="B8" s="197" t="s">
        <v>67</v>
      </c>
      <c r="C8" s="21" t="s">
        <v>140</v>
      </c>
      <c r="D8" s="21">
        <f t="shared" ref="D8:J8" si="0">SUM(D9:D12)</f>
        <v>252</v>
      </c>
      <c r="E8" s="21">
        <f t="shared" si="0"/>
        <v>84</v>
      </c>
      <c r="F8" s="21">
        <f t="shared" si="0"/>
        <v>168</v>
      </c>
      <c r="G8" s="21">
        <f t="shared" si="0"/>
        <v>74</v>
      </c>
      <c r="H8" s="21">
        <f t="shared" si="0"/>
        <v>94</v>
      </c>
      <c r="I8" s="21">
        <f t="shared" si="0"/>
        <v>108</v>
      </c>
      <c r="J8" s="21">
        <f t="shared" si="0"/>
        <v>60</v>
      </c>
    </row>
    <row r="9" spans="1:17" ht="16.5" thickBot="1">
      <c r="A9" s="182" t="s">
        <v>68</v>
      </c>
      <c r="B9" s="183" t="s">
        <v>119</v>
      </c>
      <c r="C9" s="10" t="s">
        <v>44</v>
      </c>
      <c r="D9" s="31">
        <f>E9+F9</f>
        <v>54</v>
      </c>
      <c r="E9" s="31">
        <v>18</v>
      </c>
      <c r="F9" s="32">
        <v>36</v>
      </c>
      <c r="G9" s="31">
        <v>16</v>
      </c>
      <c r="H9" s="33">
        <v>20</v>
      </c>
      <c r="I9" s="19">
        <v>36</v>
      </c>
      <c r="J9" s="34"/>
    </row>
    <row r="10" spans="1:17" ht="16.5" thickBot="1">
      <c r="A10" s="184" t="s">
        <v>69</v>
      </c>
      <c r="B10" s="185" t="s">
        <v>1</v>
      </c>
      <c r="C10" s="10" t="s">
        <v>44</v>
      </c>
      <c r="D10" s="31">
        <f>F10+E10</f>
        <v>54</v>
      </c>
      <c r="E10" s="31">
        <v>18</v>
      </c>
      <c r="F10" s="32">
        <v>36</v>
      </c>
      <c r="G10" s="31">
        <v>16</v>
      </c>
      <c r="H10" s="33">
        <v>20</v>
      </c>
      <c r="I10" s="19">
        <v>20</v>
      </c>
      <c r="J10" s="34">
        <v>16</v>
      </c>
    </row>
    <row r="11" spans="1:17" ht="16.5" thickBot="1">
      <c r="A11" s="184" t="s">
        <v>70</v>
      </c>
      <c r="B11" s="185" t="s">
        <v>0</v>
      </c>
      <c r="C11" s="10" t="s">
        <v>44</v>
      </c>
      <c r="D11" s="31">
        <v>90</v>
      </c>
      <c r="E11" s="31">
        <v>30</v>
      </c>
      <c r="F11" s="32">
        <v>60</v>
      </c>
      <c r="G11" s="31">
        <v>26</v>
      </c>
      <c r="H11" s="33">
        <v>34</v>
      </c>
      <c r="I11" s="19">
        <v>36</v>
      </c>
      <c r="J11" s="34">
        <v>24</v>
      </c>
    </row>
    <row r="12" spans="1:17" ht="16.5" thickBot="1">
      <c r="A12" s="184" t="s">
        <v>71</v>
      </c>
      <c r="B12" s="186" t="s">
        <v>4</v>
      </c>
      <c r="C12" s="10" t="s">
        <v>44</v>
      </c>
      <c r="D12" s="31">
        <v>54</v>
      </c>
      <c r="E12" s="31">
        <v>18</v>
      </c>
      <c r="F12" s="32">
        <v>36</v>
      </c>
      <c r="G12" s="31">
        <v>16</v>
      </c>
      <c r="H12" s="33">
        <v>20</v>
      </c>
      <c r="I12" s="19">
        <v>16</v>
      </c>
      <c r="J12" s="34">
        <v>20</v>
      </c>
    </row>
    <row r="13" spans="1:17" ht="16.5" hidden="1" thickBot="1">
      <c r="A13" s="182"/>
      <c r="B13" s="186"/>
      <c r="C13" s="10"/>
      <c r="D13" s="31"/>
      <c r="E13" s="31"/>
      <c r="F13" s="32"/>
      <c r="G13" s="31"/>
      <c r="H13" s="33"/>
      <c r="I13" s="19"/>
      <c r="J13" s="34"/>
    </row>
    <row r="14" spans="1:17" ht="48" thickBot="1">
      <c r="A14" s="187" t="s">
        <v>73</v>
      </c>
      <c r="B14" s="188" t="s">
        <v>144</v>
      </c>
      <c r="C14" s="179" t="s">
        <v>151</v>
      </c>
      <c r="D14" s="21">
        <f t="shared" ref="D14:J14" si="1">SUM(D15+D29)</f>
        <v>1444</v>
      </c>
      <c r="E14" s="21">
        <f t="shared" si="1"/>
        <v>382</v>
      </c>
      <c r="F14" s="21">
        <f t="shared" si="1"/>
        <v>1236</v>
      </c>
      <c r="G14" s="21">
        <f t="shared" si="1"/>
        <v>214</v>
      </c>
      <c r="H14" s="21">
        <f t="shared" si="1"/>
        <v>320</v>
      </c>
      <c r="I14" s="21">
        <f t="shared" si="1"/>
        <v>504</v>
      </c>
      <c r="J14" s="21">
        <f t="shared" si="1"/>
        <v>732</v>
      </c>
    </row>
    <row r="15" spans="1:17" ht="16.5" thickBot="1">
      <c r="A15" s="181" t="s">
        <v>75</v>
      </c>
      <c r="B15" s="189" t="s">
        <v>76</v>
      </c>
      <c r="C15" s="179" t="s">
        <v>151</v>
      </c>
      <c r="D15" s="21">
        <f t="shared" ref="D15:J15" si="2">SUM(D16+D22+D25)</f>
        <v>1364</v>
      </c>
      <c r="E15" s="21">
        <f t="shared" si="2"/>
        <v>342</v>
      </c>
      <c r="F15" s="21">
        <f t="shared" si="2"/>
        <v>1196</v>
      </c>
      <c r="G15" s="21">
        <f t="shared" si="2"/>
        <v>214</v>
      </c>
      <c r="H15" s="21">
        <f t="shared" si="2"/>
        <v>280</v>
      </c>
      <c r="I15" s="21">
        <f t="shared" si="2"/>
        <v>474</v>
      </c>
      <c r="J15" s="21">
        <f t="shared" si="2"/>
        <v>722</v>
      </c>
    </row>
    <row r="16" spans="1:17" ht="64.150000000000006" customHeight="1" thickBot="1">
      <c r="A16" s="190" t="s">
        <v>77</v>
      </c>
      <c r="B16" s="191" t="s">
        <v>120</v>
      </c>
      <c r="C16" s="48" t="s">
        <v>145</v>
      </c>
      <c r="D16" s="48">
        <f>SUM(D17:D21)</f>
        <v>940</v>
      </c>
      <c r="E16" s="48">
        <f t="shared" ref="E16" si="3">SUM(E17:E22)</f>
        <v>212</v>
      </c>
      <c r="F16" s="57">
        <f>SUM(F17:F21)</f>
        <v>902</v>
      </c>
      <c r="G16" s="48">
        <f>SUM(G17:G21)</f>
        <v>102</v>
      </c>
      <c r="H16" s="58">
        <f>SUM(H17:H21)</f>
        <v>134</v>
      </c>
      <c r="I16" s="56">
        <f>SUM(I17:I21)</f>
        <v>368</v>
      </c>
      <c r="J16" s="59">
        <f>SUM(J17:J21)</f>
        <v>534</v>
      </c>
    </row>
    <row r="17" spans="1:10" ht="32.450000000000003" customHeight="1" thickBot="1">
      <c r="A17" s="192" t="s">
        <v>78</v>
      </c>
      <c r="B17" s="192" t="s">
        <v>121</v>
      </c>
      <c r="C17" s="10" t="s">
        <v>44</v>
      </c>
      <c r="D17" s="31">
        <f>E17+F17</f>
        <v>60</v>
      </c>
      <c r="E17" s="31">
        <v>20</v>
      </c>
      <c r="F17" s="32">
        <v>40</v>
      </c>
      <c r="G17" s="31">
        <v>18</v>
      </c>
      <c r="H17" s="164">
        <v>22</v>
      </c>
      <c r="I17" s="19">
        <v>40</v>
      </c>
      <c r="J17" s="34"/>
    </row>
    <row r="18" spans="1:10" ht="49.9" customHeight="1" thickBot="1">
      <c r="A18" s="192" t="s">
        <v>79</v>
      </c>
      <c r="B18" s="192" t="s">
        <v>122</v>
      </c>
      <c r="C18" s="72" t="s">
        <v>145</v>
      </c>
      <c r="D18" s="31">
        <f>E18+F18</f>
        <v>294</v>
      </c>
      <c r="E18" s="31">
        <v>98</v>
      </c>
      <c r="F18" s="32">
        <v>196</v>
      </c>
      <c r="G18" s="31">
        <v>84</v>
      </c>
      <c r="H18" s="33">
        <v>112</v>
      </c>
      <c r="I18" s="19">
        <v>130</v>
      </c>
      <c r="J18" s="34">
        <v>66</v>
      </c>
    </row>
    <row r="19" spans="1:10" ht="24" customHeight="1" thickBot="1">
      <c r="A19" s="186" t="s">
        <v>82</v>
      </c>
      <c r="B19" s="192" t="s">
        <v>123</v>
      </c>
      <c r="C19" s="29" t="s">
        <v>81</v>
      </c>
      <c r="D19" s="31">
        <v>60</v>
      </c>
      <c r="E19" s="31"/>
      <c r="F19" s="32">
        <v>60</v>
      </c>
      <c r="G19" s="31"/>
      <c r="H19" s="33"/>
      <c r="I19" s="19">
        <v>60</v>
      </c>
      <c r="J19" s="34"/>
    </row>
    <row r="20" spans="1:10" ht="50.45" customHeight="1" thickBot="1">
      <c r="A20" s="186" t="s">
        <v>83</v>
      </c>
      <c r="B20" s="192" t="s">
        <v>122</v>
      </c>
      <c r="C20" s="29" t="s">
        <v>81</v>
      </c>
      <c r="D20" s="31">
        <v>310</v>
      </c>
      <c r="E20" s="31"/>
      <c r="F20" s="32">
        <v>354</v>
      </c>
      <c r="G20" s="31"/>
      <c r="H20" s="33"/>
      <c r="I20" s="19">
        <v>138</v>
      </c>
      <c r="J20" s="34">
        <v>216</v>
      </c>
    </row>
    <row r="21" spans="1:10" ht="43.15" customHeight="1" thickBot="1">
      <c r="A21" s="186" t="s">
        <v>84</v>
      </c>
      <c r="B21" s="192" t="s">
        <v>124</v>
      </c>
      <c r="C21" s="29" t="s">
        <v>81</v>
      </c>
      <c r="D21" s="31">
        <v>216</v>
      </c>
      <c r="E21" s="31"/>
      <c r="F21" s="32">
        <v>252</v>
      </c>
      <c r="G21" s="31"/>
      <c r="H21" s="33"/>
      <c r="I21" s="19"/>
      <c r="J21" s="34">
        <v>252</v>
      </c>
    </row>
    <row r="22" spans="1:10" ht="60" customHeight="1" thickBot="1">
      <c r="A22" s="193" t="s">
        <v>85</v>
      </c>
      <c r="B22" s="191" t="s">
        <v>92</v>
      </c>
      <c r="C22" s="61" t="s">
        <v>145</v>
      </c>
      <c r="D22" s="62">
        <f t="shared" ref="D22:J22" si="4">SUM(D23:D24)</f>
        <v>298</v>
      </c>
      <c r="E22" s="62">
        <f t="shared" si="4"/>
        <v>94</v>
      </c>
      <c r="F22" s="63">
        <f t="shared" si="4"/>
        <v>204</v>
      </c>
      <c r="G22" s="62">
        <f t="shared" si="4"/>
        <v>80</v>
      </c>
      <c r="H22" s="64">
        <f t="shared" si="4"/>
        <v>106</v>
      </c>
      <c r="I22" s="65">
        <f t="shared" si="4"/>
        <v>106</v>
      </c>
      <c r="J22" s="66">
        <f t="shared" si="4"/>
        <v>98</v>
      </c>
    </row>
    <row r="23" spans="1:10" ht="49.15" customHeight="1" thickBot="1">
      <c r="A23" s="192" t="s">
        <v>86</v>
      </c>
      <c r="B23" s="192" t="s">
        <v>125</v>
      </c>
      <c r="C23" s="20" t="s">
        <v>145</v>
      </c>
      <c r="D23" s="31">
        <f>E23+F23</f>
        <v>298</v>
      </c>
      <c r="E23" s="31">
        <v>94</v>
      </c>
      <c r="F23" s="32">
        <v>204</v>
      </c>
      <c r="G23" s="31">
        <v>80</v>
      </c>
      <c r="H23" s="33">
        <v>106</v>
      </c>
      <c r="I23" s="19">
        <v>106</v>
      </c>
      <c r="J23" s="34">
        <v>98</v>
      </c>
    </row>
    <row r="24" spans="1:10" ht="16.5" thickBot="1">
      <c r="A24" s="194" t="s">
        <v>87</v>
      </c>
      <c r="B24" s="186" t="s">
        <v>130</v>
      </c>
      <c r="C24" s="29" t="s">
        <v>81</v>
      </c>
      <c r="D24" s="31">
        <v>0</v>
      </c>
      <c r="E24" s="31"/>
      <c r="F24" s="32">
        <v>0</v>
      </c>
      <c r="G24" s="31"/>
      <c r="H24" s="33"/>
      <c r="I24" s="7"/>
      <c r="J24" s="69"/>
    </row>
    <row r="25" spans="1:10" ht="80.45" customHeight="1" thickBot="1">
      <c r="A25" s="193" t="s">
        <v>88</v>
      </c>
      <c r="B25" s="191" t="s">
        <v>126</v>
      </c>
      <c r="C25" s="70" t="s">
        <v>145</v>
      </c>
      <c r="D25" s="62">
        <f t="shared" ref="D25:J25" si="5">SUM(D26:D28)</f>
        <v>126</v>
      </c>
      <c r="E25" s="62">
        <f t="shared" si="5"/>
        <v>36</v>
      </c>
      <c r="F25" s="63">
        <f t="shared" si="5"/>
        <v>90</v>
      </c>
      <c r="G25" s="62">
        <f t="shared" si="5"/>
        <v>32</v>
      </c>
      <c r="H25" s="66">
        <f t="shared" si="5"/>
        <v>40</v>
      </c>
      <c r="I25" s="65">
        <f t="shared" si="5"/>
        <v>0</v>
      </c>
      <c r="J25" s="66">
        <f t="shared" si="5"/>
        <v>90</v>
      </c>
    </row>
    <row r="26" spans="1:10" ht="31.15" customHeight="1" thickBot="1">
      <c r="A26" s="192" t="s">
        <v>89</v>
      </c>
      <c r="B26" s="195" t="s">
        <v>127</v>
      </c>
      <c r="C26" s="10" t="s">
        <v>44</v>
      </c>
      <c r="D26" s="31">
        <f>E26+F26</f>
        <v>54</v>
      </c>
      <c r="E26" s="31">
        <v>18</v>
      </c>
      <c r="F26" s="32">
        <v>36</v>
      </c>
      <c r="G26" s="31">
        <v>16</v>
      </c>
      <c r="H26" s="33">
        <v>20</v>
      </c>
      <c r="I26" s="19"/>
      <c r="J26" s="34">
        <v>36</v>
      </c>
    </row>
    <row r="27" spans="1:10" ht="46.15" customHeight="1" thickBot="1">
      <c r="A27" s="192" t="s">
        <v>90</v>
      </c>
      <c r="B27" s="195" t="s">
        <v>128</v>
      </c>
      <c r="C27" s="10" t="s">
        <v>44</v>
      </c>
      <c r="D27" s="31">
        <f>E27+F27</f>
        <v>54</v>
      </c>
      <c r="E27" s="31">
        <v>18</v>
      </c>
      <c r="F27" s="32">
        <v>36</v>
      </c>
      <c r="G27" s="31">
        <v>16</v>
      </c>
      <c r="H27" s="33">
        <v>20</v>
      </c>
      <c r="I27" s="19"/>
      <c r="J27" s="34">
        <v>36</v>
      </c>
    </row>
    <row r="28" spans="1:10" ht="34.9" customHeight="1" thickBot="1">
      <c r="A28" s="186" t="s">
        <v>91</v>
      </c>
      <c r="B28" s="192" t="s">
        <v>129</v>
      </c>
      <c r="C28" s="31" t="s">
        <v>81</v>
      </c>
      <c r="D28" s="31">
        <v>18</v>
      </c>
      <c r="E28" s="31"/>
      <c r="F28" s="32">
        <v>18</v>
      </c>
      <c r="G28" s="31"/>
      <c r="H28" s="33"/>
      <c r="I28" s="19"/>
      <c r="J28" s="34">
        <v>18</v>
      </c>
    </row>
    <row r="29" spans="1:10" ht="16.5" thickBot="1">
      <c r="A29" s="196" t="s">
        <v>93</v>
      </c>
      <c r="B29" s="196" t="s">
        <v>94</v>
      </c>
      <c r="C29" s="77" t="s">
        <v>95</v>
      </c>
      <c r="D29" s="73">
        <v>80</v>
      </c>
      <c r="E29" s="73">
        <v>40</v>
      </c>
      <c r="F29" s="74">
        <v>40</v>
      </c>
      <c r="G29" s="73">
        <v>0</v>
      </c>
      <c r="H29" s="75">
        <v>40</v>
      </c>
      <c r="I29" s="7">
        <v>30</v>
      </c>
      <c r="J29" s="69">
        <v>10</v>
      </c>
    </row>
    <row r="30" spans="1:10" ht="15.75" thickBot="1">
      <c r="A30" s="305" t="s">
        <v>96</v>
      </c>
      <c r="B30" s="306"/>
      <c r="C30" s="78"/>
      <c r="D30" s="78">
        <f t="shared" ref="D30:J30" si="6">SUM(D8+D14)</f>
        <v>1696</v>
      </c>
      <c r="E30" s="78">
        <f t="shared" si="6"/>
        <v>466</v>
      </c>
      <c r="F30" s="78">
        <f t="shared" si="6"/>
        <v>1404</v>
      </c>
      <c r="G30" s="78">
        <f t="shared" si="6"/>
        <v>288</v>
      </c>
      <c r="H30" s="78">
        <f t="shared" si="6"/>
        <v>414</v>
      </c>
      <c r="I30" s="78">
        <f t="shared" si="6"/>
        <v>612</v>
      </c>
      <c r="J30" s="78">
        <f t="shared" si="6"/>
        <v>792</v>
      </c>
    </row>
    <row r="31" spans="1:10" ht="3" customHeight="1" thickBot="1">
      <c r="A31" s="81"/>
      <c r="B31" s="82"/>
      <c r="C31" s="83"/>
      <c r="D31" s="83"/>
      <c r="E31" s="83"/>
      <c r="F31" s="84"/>
      <c r="G31" s="83"/>
      <c r="H31" s="85"/>
      <c r="I31" s="86"/>
      <c r="J31" s="87"/>
    </row>
    <row r="32" spans="1:10" ht="15.75" thickBot="1">
      <c r="A32" s="72" t="s">
        <v>98</v>
      </c>
      <c r="B32" s="83" t="s">
        <v>99</v>
      </c>
      <c r="C32" s="77"/>
      <c r="D32" s="77"/>
      <c r="E32" s="77"/>
      <c r="F32" s="168">
        <v>432</v>
      </c>
      <c r="G32" s="169"/>
      <c r="H32" s="170"/>
      <c r="I32" s="171">
        <v>198</v>
      </c>
      <c r="J32" s="172">
        <v>234</v>
      </c>
    </row>
    <row r="33" spans="1:10" ht="15.75" thickBot="1">
      <c r="A33" s="72" t="s">
        <v>100</v>
      </c>
      <c r="B33" s="91" t="s">
        <v>101</v>
      </c>
      <c r="C33" s="77"/>
      <c r="D33" s="77"/>
      <c r="E33" s="77"/>
      <c r="F33" s="84">
        <v>252</v>
      </c>
      <c r="G33" s="83"/>
      <c r="H33" s="85"/>
      <c r="I33" s="173"/>
      <c r="J33" s="174">
        <v>252</v>
      </c>
    </row>
    <row r="34" spans="1:10" ht="15.75" thickBot="1">
      <c r="A34" s="28" t="s">
        <v>102</v>
      </c>
      <c r="B34" s="83" t="s">
        <v>103</v>
      </c>
      <c r="C34" s="77"/>
      <c r="D34" s="77"/>
      <c r="E34" s="77"/>
      <c r="F34" s="84" t="s">
        <v>105</v>
      </c>
      <c r="G34" s="77"/>
      <c r="H34" s="89"/>
      <c r="I34" s="92"/>
      <c r="J34" s="84" t="s">
        <v>105</v>
      </c>
    </row>
    <row r="35" spans="1:10" ht="26.45" customHeight="1" thickBot="1">
      <c r="A35" s="88" t="s">
        <v>106</v>
      </c>
      <c r="B35" s="97" t="s">
        <v>107</v>
      </c>
      <c r="C35" s="77"/>
      <c r="D35" s="77"/>
      <c r="E35" s="77"/>
      <c r="F35" s="84" t="s">
        <v>105</v>
      </c>
      <c r="G35" s="77"/>
      <c r="H35" s="89"/>
      <c r="I35" s="92"/>
      <c r="J35" s="84" t="s">
        <v>105</v>
      </c>
    </row>
    <row r="36" spans="1:10" ht="15.75" thickBot="1">
      <c r="A36" s="99" t="s">
        <v>108</v>
      </c>
      <c r="B36" s="100"/>
      <c r="C36" s="100"/>
      <c r="D36" s="100"/>
      <c r="E36" s="100"/>
      <c r="F36" s="100"/>
      <c r="G36" s="100"/>
      <c r="H36" s="100"/>
      <c r="I36" s="90">
        <v>8</v>
      </c>
      <c r="J36" s="76">
        <v>5</v>
      </c>
    </row>
    <row r="37" spans="1:10" ht="15.75" thickBot="1">
      <c r="A37" s="99" t="s">
        <v>109</v>
      </c>
      <c r="B37" s="100"/>
      <c r="C37" s="100"/>
      <c r="D37" s="100"/>
      <c r="E37" s="100"/>
      <c r="F37" s="100"/>
      <c r="G37" s="100"/>
      <c r="H37" s="100"/>
      <c r="I37" s="90">
        <v>5.5</v>
      </c>
      <c r="J37" s="76">
        <v>6.5</v>
      </c>
    </row>
    <row r="38" spans="1:10" ht="15.75" thickBot="1">
      <c r="A38" s="99" t="s">
        <v>110</v>
      </c>
      <c r="B38" s="100"/>
      <c r="C38" s="100"/>
      <c r="D38" s="100"/>
      <c r="E38" s="100"/>
      <c r="F38" s="100"/>
      <c r="G38" s="100"/>
      <c r="H38" s="100"/>
      <c r="I38" s="307">
        <v>7</v>
      </c>
      <c r="J38" s="308"/>
    </row>
    <row r="39" spans="1:10" ht="15.75" thickBot="1">
      <c r="A39" s="101" t="s">
        <v>111</v>
      </c>
      <c r="B39" s="102"/>
      <c r="C39" s="102"/>
      <c r="D39" s="102"/>
      <c r="E39" s="102"/>
      <c r="F39" s="102"/>
      <c r="G39" s="102"/>
      <c r="H39" s="102"/>
      <c r="I39" s="307">
        <v>5</v>
      </c>
      <c r="J39" s="308"/>
    </row>
    <row r="40" spans="1:10" ht="15.75" thickBot="1">
      <c r="A40" s="239" t="s">
        <v>112</v>
      </c>
      <c r="B40" s="238"/>
      <c r="C40" s="238"/>
      <c r="D40" s="238"/>
      <c r="E40" s="238"/>
      <c r="F40" s="238"/>
      <c r="G40" s="238"/>
      <c r="H40" s="238"/>
      <c r="I40" s="291">
        <v>7</v>
      </c>
      <c r="J40" s="292"/>
    </row>
    <row r="41" spans="1:10" ht="15.75" thickBot="1">
      <c r="A41" s="239" t="s">
        <v>113</v>
      </c>
      <c r="B41" s="238"/>
      <c r="C41" s="238"/>
      <c r="D41" s="238"/>
      <c r="E41" s="238"/>
      <c r="F41" s="238"/>
      <c r="G41" s="238"/>
      <c r="H41" s="238"/>
      <c r="I41" s="309">
        <v>6</v>
      </c>
      <c r="J41" s="310"/>
    </row>
    <row r="42" spans="1:10" ht="15.75" thickBot="1">
      <c r="A42" s="298" t="s">
        <v>114</v>
      </c>
      <c r="B42" s="299"/>
      <c r="C42" s="299"/>
      <c r="D42" s="299"/>
      <c r="E42" s="299"/>
      <c r="F42" s="299"/>
      <c r="G42" s="299"/>
      <c r="H42" s="299"/>
      <c r="I42" s="299"/>
      <c r="J42" s="299"/>
    </row>
    <row r="43" spans="1:10" ht="28.9" customHeight="1" thickTop="1" thickBot="1">
      <c r="A43" s="289" t="s">
        <v>136</v>
      </c>
      <c r="B43" s="290"/>
      <c r="C43" s="290"/>
      <c r="D43" s="290"/>
      <c r="E43" s="300"/>
      <c r="F43" s="111"/>
      <c r="G43" s="106"/>
      <c r="H43" s="112"/>
      <c r="I43" s="301">
        <v>16</v>
      </c>
      <c r="J43" s="302"/>
    </row>
    <row r="44" spans="1:10" ht="27" customHeight="1" thickBot="1">
      <c r="A44" s="289" t="s">
        <v>135</v>
      </c>
      <c r="B44" s="290"/>
      <c r="C44" s="290"/>
      <c r="D44" s="290"/>
      <c r="E44" s="300"/>
      <c r="F44" s="111"/>
      <c r="G44" s="106"/>
      <c r="H44" s="112"/>
      <c r="I44" s="291">
        <v>20</v>
      </c>
      <c r="J44" s="292"/>
    </row>
    <row r="45" spans="1:10" ht="30" customHeight="1" thickBot="1">
      <c r="A45" s="289" t="s">
        <v>137</v>
      </c>
      <c r="B45" s="290"/>
      <c r="C45" s="290"/>
      <c r="D45" s="290"/>
      <c r="E45" s="300"/>
      <c r="F45" s="111"/>
      <c r="G45" s="106"/>
      <c r="H45" s="112"/>
      <c r="I45" s="291">
        <v>10</v>
      </c>
      <c r="J45" s="292"/>
    </row>
    <row r="46" spans="1:10" ht="15" customHeight="1" thickBot="1">
      <c r="A46" s="289" t="s">
        <v>115</v>
      </c>
      <c r="B46" s="290"/>
      <c r="C46" s="290"/>
      <c r="D46" s="290"/>
      <c r="E46" s="290"/>
      <c r="F46" s="198"/>
      <c r="G46" s="106"/>
      <c r="H46" s="112"/>
      <c r="I46" s="291">
        <v>50</v>
      </c>
      <c r="J46" s="292"/>
    </row>
    <row r="47" spans="1:10" ht="15" customHeight="1" thickBot="1">
      <c r="A47" s="293" t="s">
        <v>116</v>
      </c>
      <c r="B47" s="294"/>
      <c r="C47" s="294"/>
      <c r="D47" s="294"/>
      <c r="E47" s="295"/>
      <c r="F47" s="111"/>
      <c r="G47" s="106"/>
      <c r="H47" s="112"/>
      <c r="I47" s="291">
        <v>96</v>
      </c>
      <c r="J47" s="292"/>
    </row>
    <row r="48" spans="1:10">
      <c r="A48" s="296"/>
      <c r="B48" s="296"/>
      <c r="C48" s="296"/>
      <c r="D48" s="296"/>
      <c r="E48" s="296"/>
      <c r="F48" s="162"/>
      <c r="G48" s="125"/>
      <c r="H48" s="125"/>
      <c r="I48" s="157"/>
      <c r="J48" s="157"/>
    </row>
    <row r="49" spans="1:10">
      <c r="A49" s="297" t="s">
        <v>3</v>
      </c>
      <c r="B49" s="297"/>
      <c r="C49" s="297"/>
      <c r="D49" s="297"/>
      <c r="E49" s="297"/>
      <c r="F49" s="163"/>
      <c r="G49" s="126"/>
      <c r="H49" s="126"/>
      <c r="I49" s="132"/>
      <c r="J49" s="132"/>
    </row>
    <row r="50" spans="1:10" ht="42.6" customHeight="1">
      <c r="A50" s="286" t="s">
        <v>134</v>
      </c>
      <c r="B50" s="286"/>
      <c r="C50" s="286"/>
      <c r="D50" s="286"/>
      <c r="E50" s="286"/>
      <c r="F50" s="286"/>
      <c r="G50" s="286"/>
      <c r="H50" s="286"/>
      <c r="I50" s="286"/>
      <c r="J50" s="132"/>
    </row>
    <row r="51" spans="1:10">
      <c r="A51" s="286" t="s">
        <v>146</v>
      </c>
      <c r="B51" s="286"/>
      <c r="C51" s="286"/>
      <c r="D51" s="286"/>
      <c r="E51" s="286"/>
      <c r="F51" s="286"/>
      <c r="G51" s="286"/>
      <c r="H51" s="286"/>
      <c r="I51" s="286"/>
      <c r="J51" s="132"/>
    </row>
    <row r="52" spans="1:10">
      <c r="A52" s="286" t="s">
        <v>147</v>
      </c>
      <c r="B52" s="286"/>
      <c r="C52" s="286"/>
      <c r="D52" s="286"/>
      <c r="E52" s="286"/>
      <c r="F52" s="286"/>
      <c r="G52" s="286"/>
      <c r="H52" s="286"/>
      <c r="I52" s="286"/>
      <c r="J52" s="132"/>
    </row>
    <row r="53" spans="1:10">
      <c r="A53" s="287" t="s">
        <v>133</v>
      </c>
      <c r="B53" s="287"/>
      <c r="C53" s="287"/>
      <c r="D53" s="287"/>
      <c r="E53" s="287"/>
      <c r="F53" s="287"/>
      <c r="G53" s="287"/>
      <c r="H53" s="287"/>
      <c r="I53" s="287"/>
      <c r="J53" s="132"/>
    </row>
    <row r="54" spans="1:10">
      <c r="A54" s="237"/>
      <c r="B54" s="237"/>
      <c r="C54" s="237"/>
      <c r="D54" s="237"/>
      <c r="E54" s="237"/>
      <c r="F54" s="163"/>
      <c r="G54" s="126"/>
      <c r="H54" s="126"/>
      <c r="I54" s="132"/>
      <c r="J54" s="132"/>
    </row>
    <row r="55" spans="1:10">
      <c r="A55" s="287"/>
      <c r="B55" s="287"/>
      <c r="C55" s="287"/>
      <c r="D55" s="287"/>
      <c r="E55" s="287"/>
      <c r="F55" s="163"/>
      <c r="G55" s="126"/>
      <c r="H55" s="126"/>
      <c r="I55" s="132"/>
      <c r="J55" s="132"/>
    </row>
    <row r="56" spans="1:10">
      <c r="A56" s="288"/>
      <c r="B56" s="288"/>
      <c r="C56" s="288"/>
      <c r="D56" s="288"/>
      <c r="E56" s="288"/>
      <c r="F56" s="163"/>
      <c r="G56" s="126"/>
      <c r="H56" s="126"/>
      <c r="I56" s="132"/>
      <c r="J56" s="132"/>
    </row>
  </sheetData>
  <mergeCells count="41">
    <mergeCell ref="A1:A5"/>
    <mergeCell ref="B1:B5"/>
    <mergeCell ref="C1:C5"/>
    <mergeCell ref="D1:H1"/>
    <mergeCell ref="I1:J2"/>
    <mergeCell ref="D2:D5"/>
    <mergeCell ref="E2:E5"/>
    <mergeCell ref="F2:H2"/>
    <mergeCell ref="K2:M2"/>
    <mergeCell ref="N2:P2"/>
    <mergeCell ref="F3:F5"/>
    <mergeCell ref="G3:H3"/>
    <mergeCell ref="L3:M3"/>
    <mergeCell ref="O3:P3"/>
    <mergeCell ref="G4:G5"/>
    <mergeCell ref="H4:H5"/>
    <mergeCell ref="A45:E45"/>
    <mergeCell ref="I45:J45"/>
    <mergeCell ref="A7:B7"/>
    <mergeCell ref="A30:B30"/>
    <mergeCell ref="I38:J38"/>
    <mergeCell ref="I39:J39"/>
    <mergeCell ref="I40:J40"/>
    <mergeCell ref="I41:J41"/>
    <mergeCell ref="A42:J42"/>
    <mergeCell ref="A43:E43"/>
    <mergeCell ref="I43:J43"/>
    <mergeCell ref="A44:E44"/>
    <mergeCell ref="I44:J44"/>
    <mergeCell ref="A56:E56"/>
    <mergeCell ref="A46:E46"/>
    <mergeCell ref="I46:J46"/>
    <mergeCell ref="A47:E47"/>
    <mergeCell ref="I47:J47"/>
    <mergeCell ref="A48:E48"/>
    <mergeCell ref="A49:E49"/>
    <mergeCell ref="A50:I50"/>
    <mergeCell ref="A51:I51"/>
    <mergeCell ref="A52:I52"/>
    <mergeCell ref="A53:I53"/>
    <mergeCell ref="A55:E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opLeftCell="A10" zoomScale="110" zoomScaleNormal="110" workbookViewId="0">
      <selection activeCell="B36" sqref="B36"/>
    </sheetView>
  </sheetViews>
  <sheetFormatPr defaultRowHeight="15"/>
  <cols>
    <col min="1" max="1" width="6.7109375" customWidth="1"/>
    <col min="2" max="2" width="24.140625" customWidth="1"/>
    <col min="3" max="3" width="7.85546875" customWidth="1"/>
    <col min="4" max="4" width="5.140625" customWidth="1"/>
    <col min="5" max="5" width="5.5703125" customWidth="1"/>
    <col min="6" max="6" width="5.28515625" customWidth="1"/>
    <col min="7" max="7" width="5.5703125" customWidth="1"/>
    <col min="8" max="8" width="7.5703125" customWidth="1"/>
    <col min="9" max="9" width="7.42578125" customWidth="1"/>
    <col min="10" max="10" width="7.7109375" customWidth="1"/>
    <col min="11" max="11" width="8" customWidth="1"/>
    <col min="12" max="13" width="5.140625" customWidth="1"/>
    <col min="14" max="14" width="8.140625" customWidth="1"/>
    <col min="15" max="15" width="4.42578125" customWidth="1"/>
    <col min="16" max="16" width="4" customWidth="1"/>
    <col min="17" max="17" width="5.85546875" customWidth="1"/>
    <col min="18" max="18" width="6" customWidth="1"/>
  </cols>
  <sheetData>
    <row r="1" spans="1:19" ht="35.25" customHeight="1" thickTop="1" thickBot="1">
      <c r="A1" s="321" t="s">
        <v>15</v>
      </c>
      <c r="B1" s="324" t="s">
        <v>16</v>
      </c>
      <c r="C1" s="327" t="s">
        <v>17</v>
      </c>
      <c r="D1" s="330" t="s">
        <v>18</v>
      </c>
      <c r="E1" s="331"/>
      <c r="F1" s="331"/>
      <c r="G1" s="331"/>
      <c r="H1" s="332"/>
      <c r="I1" s="343" t="s">
        <v>19</v>
      </c>
      <c r="J1" s="344"/>
      <c r="K1" s="344"/>
      <c r="L1" s="344"/>
      <c r="M1" s="344"/>
      <c r="N1" s="344"/>
      <c r="O1" s="344"/>
      <c r="P1" s="345"/>
      <c r="Q1" s="199"/>
      <c r="R1" s="200"/>
      <c r="S1" s="3"/>
    </row>
    <row r="2" spans="1:19" ht="18" customHeight="1" thickTop="1" thickBot="1">
      <c r="A2" s="322"/>
      <c r="B2" s="325"/>
      <c r="C2" s="328"/>
      <c r="D2" s="337" t="s">
        <v>20</v>
      </c>
      <c r="E2" s="337" t="s">
        <v>21</v>
      </c>
      <c r="F2" s="315" t="s">
        <v>22</v>
      </c>
      <c r="G2" s="316"/>
      <c r="H2" s="316"/>
      <c r="I2" s="353" t="s">
        <v>23</v>
      </c>
      <c r="J2" s="354"/>
      <c r="K2" s="355" t="s">
        <v>24</v>
      </c>
      <c r="L2" s="356"/>
      <c r="M2" s="357"/>
      <c r="N2" s="348" t="s">
        <v>25</v>
      </c>
      <c r="O2" s="331"/>
      <c r="P2" s="332"/>
      <c r="Q2" s="349"/>
      <c r="R2" s="311"/>
    </row>
    <row r="3" spans="1:19" ht="34.5" customHeight="1" thickBot="1">
      <c r="A3" s="322"/>
      <c r="B3" s="325"/>
      <c r="C3" s="328"/>
      <c r="D3" s="328"/>
      <c r="E3" s="328"/>
      <c r="F3" s="312" t="s">
        <v>26</v>
      </c>
      <c r="G3" s="315" t="s">
        <v>27</v>
      </c>
      <c r="H3" s="316"/>
      <c r="I3" s="207" t="s">
        <v>28</v>
      </c>
      <c r="J3" s="208" t="s">
        <v>29</v>
      </c>
      <c r="K3" s="226" t="s">
        <v>30</v>
      </c>
      <c r="L3" s="350" t="s">
        <v>31</v>
      </c>
      <c r="M3" s="351"/>
      <c r="N3" s="7" t="s">
        <v>32</v>
      </c>
      <c r="O3" s="315" t="s">
        <v>33</v>
      </c>
      <c r="P3" s="352"/>
      <c r="Q3" s="311"/>
      <c r="R3" s="311"/>
    </row>
    <row r="4" spans="1:19" ht="65.25" customHeight="1" thickBot="1">
      <c r="A4" s="322"/>
      <c r="B4" s="325"/>
      <c r="C4" s="328"/>
      <c r="D4" s="328"/>
      <c r="E4" s="328"/>
      <c r="F4" s="313"/>
      <c r="G4" s="317" t="s">
        <v>34</v>
      </c>
      <c r="H4" s="319" t="s">
        <v>35</v>
      </c>
      <c r="I4" s="209" t="s">
        <v>36</v>
      </c>
      <c r="J4" s="210" t="s">
        <v>36</v>
      </c>
      <c r="K4" s="209" t="s">
        <v>36</v>
      </c>
      <c r="L4" s="227" t="s">
        <v>36</v>
      </c>
      <c r="M4" s="210" t="s">
        <v>36</v>
      </c>
      <c r="N4" s="8" t="s">
        <v>36</v>
      </c>
      <c r="O4" s="10" t="s">
        <v>36</v>
      </c>
      <c r="P4" s="9" t="s">
        <v>36</v>
      </c>
      <c r="Q4" s="129"/>
      <c r="R4" s="130"/>
    </row>
    <row r="5" spans="1:19" ht="15.75" thickBot="1">
      <c r="A5" s="323"/>
      <c r="B5" s="326"/>
      <c r="C5" s="329"/>
      <c r="D5" s="329"/>
      <c r="E5" s="329"/>
      <c r="F5" s="314"/>
      <c r="G5" s="318"/>
      <c r="H5" s="320"/>
      <c r="I5" s="211">
        <v>17</v>
      </c>
      <c r="J5" s="212">
        <v>23</v>
      </c>
      <c r="K5" s="211">
        <v>17</v>
      </c>
      <c r="L5" s="228">
        <v>21</v>
      </c>
      <c r="M5" s="212">
        <v>3</v>
      </c>
      <c r="N5" s="11">
        <v>17</v>
      </c>
      <c r="O5" s="13">
        <v>21</v>
      </c>
      <c r="P5" s="12">
        <v>2</v>
      </c>
      <c r="Q5" s="133"/>
      <c r="R5" s="134"/>
    </row>
    <row r="6" spans="1:19" ht="15.75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5">
        <v>7</v>
      </c>
      <c r="H6" s="17">
        <v>8</v>
      </c>
      <c r="I6" s="213">
        <v>9</v>
      </c>
      <c r="J6" s="214">
        <v>10</v>
      </c>
      <c r="K6" s="213">
        <v>11</v>
      </c>
      <c r="L6" s="229">
        <v>12</v>
      </c>
      <c r="M6" s="214">
        <v>13</v>
      </c>
      <c r="N6" s="14">
        <v>14</v>
      </c>
      <c r="O6" s="15">
        <v>15</v>
      </c>
      <c r="P6" s="18">
        <v>16</v>
      </c>
      <c r="Q6" s="135"/>
      <c r="R6" s="136"/>
    </row>
    <row r="7" spans="1:19" ht="15.75" thickBot="1">
      <c r="A7" s="19"/>
      <c r="B7" s="20" t="s">
        <v>37</v>
      </c>
      <c r="C7" s="20" t="s">
        <v>155</v>
      </c>
      <c r="D7" s="21">
        <f t="shared" ref="D7:L7" si="0">SUM(D8+D19+D23)</f>
        <v>3074</v>
      </c>
      <c r="E7" s="21">
        <f t="shared" si="0"/>
        <v>1022</v>
      </c>
      <c r="F7" s="22">
        <f t="shared" si="0"/>
        <v>2052</v>
      </c>
      <c r="G7" s="255">
        <f t="shared" si="0"/>
        <v>864</v>
      </c>
      <c r="H7" s="255">
        <f t="shared" si="0"/>
        <v>1188</v>
      </c>
      <c r="I7" s="215">
        <f t="shared" si="0"/>
        <v>466</v>
      </c>
      <c r="J7" s="216">
        <f t="shared" si="0"/>
        <v>588</v>
      </c>
      <c r="K7" s="215">
        <f t="shared" si="0"/>
        <v>384</v>
      </c>
      <c r="L7" s="221">
        <f t="shared" si="0"/>
        <v>335</v>
      </c>
      <c r="M7" s="216"/>
      <c r="N7" s="24">
        <f>SUM(N8+N19+N23)</f>
        <v>143</v>
      </c>
      <c r="O7" s="24">
        <f>SUM(O8+O19+O23)</f>
        <v>136</v>
      </c>
      <c r="P7" s="24"/>
      <c r="Q7" s="137"/>
      <c r="R7" s="138"/>
    </row>
    <row r="8" spans="1:19" ht="36.75" thickBot="1">
      <c r="A8" s="26" t="s">
        <v>38</v>
      </c>
      <c r="B8" s="27" t="s">
        <v>39</v>
      </c>
      <c r="C8" s="21" t="s">
        <v>153</v>
      </c>
      <c r="D8" s="21">
        <f t="shared" ref="D8:J8" si="1">SUM(D9:D15)</f>
        <v>1945</v>
      </c>
      <c r="E8" s="21">
        <f t="shared" si="1"/>
        <v>646</v>
      </c>
      <c r="F8" s="22">
        <f t="shared" si="1"/>
        <v>1299</v>
      </c>
      <c r="G8" s="255">
        <f t="shared" si="1"/>
        <v>537</v>
      </c>
      <c r="H8" s="255">
        <f t="shared" si="1"/>
        <v>762</v>
      </c>
      <c r="I8" s="215">
        <f t="shared" si="1"/>
        <v>314</v>
      </c>
      <c r="J8" s="216">
        <f t="shared" si="1"/>
        <v>380</v>
      </c>
      <c r="K8" s="215">
        <f>SUM(K9:K18)</f>
        <v>177</v>
      </c>
      <c r="L8" s="221">
        <f>SUM(L9:L18)</f>
        <v>221</v>
      </c>
      <c r="M8" s="216"/>
      <c r="N8" s="24">
        <f>SUM(N9:N18)</f>
        <v>107</v>
      </c>
      <c r="O8" s="21">
        <f>SUM(O9:O18)</f>
        <v>100</v>
      </c>
      <c r="P8" s="21">
        <f>SUM(P9:P18)</f>
        <v>0</v>
      </c>
      <c r="Q8" s="137"/>
      <c r="R8" s="138"/>
    </row>
    <row r="9" spans="1:19" ht="15.75" thickBot="1">
      <c r="A9" s="28" t="s">
        <v>152</v>
      </c>
      <c r="B9" s="29" t="s">
        <v>40</v>
      </c>
      <c r="C9" s="30" t="s">
        <v>41</v>
      </c>
      <c r="D9" s="31">
        <f t="shared" ref="D9:D18" si="2">E9+F9</f>
        <v>427</v>
      </c>
      <c r="E9" s="31">
        <v>142</v>
      </c>
      <c r="F9" s="32">
        <v>285</v>
      </c>
      <c r="G9" s="31">
        <v>123</v>
      </c>
      <c r="H9" s="33">
        <v>162</v>
      </c>
      <c r="I9" s="217">
        <v>60</v>
      </c>
      <c r="J9" s="218">
        <v>80</v>
      </c>
      <c r="K9" s="217">
        <v>72</v>
      </c>
      <c r="L9" s="230">
        <v>73</v>
      </c>
      <c r="M9" s="218">
        <v>6</v>
      </c>
      <c r="N9" s="19"/>
      <c r="O9" s="31"/>
      <c r="P9" s="34"/>
      <c r="Q9" s="139"/>
      <c r="R9" s="140"/>
    </row>
    <row r="10" spans="1:19" ht="15.75" thickBot="1">
      <c r="A10" s="28" t="s">
        <v>42</v>
      </c>
      <c r="B10" s="29" t="s">
        <v>43</v>
      </c>
      <c r="C10" s="10" t="s">
        <v>44</v>
      </c>
      <c r="D10" s="31">
        <f t="shared" si="2"/>
        <v>234</v>
      </c>
      <c r="E10" s="31">
        <v>78</v>
      </c>
      <c r="F10" s="32">
        <v>156</v>
      </c>
      <c r="G10" s="31">
        <v>68</v>
      </c>
      <c r="H10" s="33">
        <v>88</v>
      </c>
      <c r="I10" s="217">
        <v>38</v>
      </c>
      <c r="J10" s="218">
        <v>40</v>
      </c>
      <c r="K10" s="217">
        <v>20</v>
      </c>
      <c r="L10" s="230">
        <v>22</v>
      </c>
      <c r="M10" s="218"/>
      <c r="N10" s="19">
        <v>36</v>
      </c>
      <c r="O10" s="31"/>
      <c r="P10" s="34"/>
      <c r="Q10" s="139"/>
      <c r="R10" s="140"/>
    </row>
    <row r="11" spans="1:19" ht="15.75" thickBot="1">
      <c r="A11" s="28" t="s">
        <v>45</v>
      </c>
      <c r="B11" s="28" t="s">
        <v>6</v>
      </c>
      <c r="C11" s="284" t="s">
        <v>44</v>
      </c>
      <c r="D11" s="31">
        <f t="shared" si="2"/>
        <v>279</v>
      </c>
      <c r="E11" s="31">
        <v>93</v>
      </c>
      <c r="F11" s="32">
        <v>186</v>
      </c>
      <c r="G11" s="31">
        <v>100</v>
      </c>
      <c r="H11" s="33">
        <v>86</v>
      </c>
      <c r="I11" s="217">
        <v>40</v>
      </c>
      <c r="J11" s="218">
        <v>60</v>
      </c>
      <c r="K11" s="217">
        <v>40</v>
      </c>
      <c r="L11" s="230">
        <v>46</v>
      </c>
      <c r="M11" s="218"/>
      <c r="N11" s="19"/>
      <c r="O11" s="31"/>
      <c r="P11" s="34"/>
      <c r="Q11" s="139"/>
      <c r="R11" s="140"/>
    </row>
    <row r="12" spans="1:19" ht="15.75" thickBot="1">
      <c r="A12" s="28" t="s">
        <v>46</v>
      </c>
      <c r="B12" s="31" t="s">
        <v>2</v>
      </c>
      <c r="C12" s="10" t="s">
        <v>44</v>
      </c>
      <c r="D12" s="31">
        <f t="shared" si="2"/>
        <v>255</v>
      </c>
      <c r="E12" s="31">
        <v>84</v>
      </c>
      <c r="F12" s="32">
        <v>171</v>
      </c>
      <c r="G12" s="31"/>
      <c r="H12" s="33">
        <v>171</v>
      </c>
      <c r="I12" s="217">
        <v>40</v>
      </c>
      <c r="J12" s="218">
        <v>46</v>
      </c>
      <c r="K12" s="217">
        <v>45</v>
      </c>
      <c r="L12" s="230">
        <v>40</v>
      </c>
      <c r="M12" s="218"/>
      <c r="N12" s="19"/>
      <c r="O12" s="31"/>
      <c r="P12" s="34"/>
      <c r="Q12" s="139"/>
      <c r="R12" s="140"/>
    </row>
    <row r="13" spans="1:19" ht="15.75" thickBot="1">
      <c r="A13" s="28" t="s">
        <v>47</v>
      </c>
      <c r="B13" s="31" t="s">
        <v>7</v>
      </c>
      <c r="C13" s="10" t="s">
        <v>44</v>
      </c>
      <c r="D13" s="31">
        <f t="shared" si="2"/>
        <v>108</v>
      </c>
      <c r="E13" s="31">
        <v>36</v>
      </c>
      <c r="F13" s="32">
        <v>72</v>
      </c>
      <c r="G13" s="31">
        <v>32</v>
      </c>
      <c r="H13" s="33">
        <v>40</v>
      </c>
      <c r="I13" s="217">
        <v>32</v>
      </c>
      <c r="J13" s="218"/>
      <c r="K13" s="217"/>
      <c r="L13" s="230">
        <v>40</v>
      </c>
      <c r="M13" s="218"/>
      <c r="N13" s="19"/>
      <c r="O13" s="31"/>
      <c r="P13" s="34"/>
      <c r="Q13" s="139"/>
      <c r="R13" s="140"/>
    </row>
    <row r="14" spans="1:19" ht="25.5" thickBot="1">
      <c r="A14" s="49" t="s">
        <v>48</v>
      </c>
      <c r="B14" s="35" t="s">
        <v>49</v>
      </c>
      <c r="C14" s="10" t="s">
        <v>44</v>
      </c>
      <c r="D14" s="31">
        <f t="shared" si="2"/>
        <v>255</v>
      </c>
      <c r="E14" s="31">
        <v>84</v>
      </c>
      <c r="F14" s="32">
        <v>171</v>
      </c>
      <c r="G14" s="31">
        <v>100</v>
      </c>
      <c r="H14" s="33">
        <v>71</v>
      </c>
      <c r="I14" s="217"/>
      <c r="J14" s="218"/>
      <c r="K14" s="217"/>
      <c r="L14" s="230"/>
      <c r="M14" s="218"/>
      <c r="N14" s="19">
        <v>71</v>
      </c>
      <c r="O14" s="31">
        <v>100</v>
      </c>
      <c r="P14" s="34"/>
      <c r="Q14" s="139"/>
      <c r="R14" s="140"/>
    </row>
    <row r="15" spans="1:19" ht="15.75" thickBot="1">
      <c r="A15" s="49" t="s">
        <v>50</v>
      </c>
      <c r="B15" s="36" t="s">
        <v>51</v>
      </c>
      <c r="C15" s="10" t="s">
        <v>44</v>
      </c>
      <c r="D15" s="31">
        <f t="shared" si="2"/>
        <v>387</v>
      </c>
      <c r="E15" s="31">
        <v>129</v>
      </c>
      <c r="F15" s="32">
        <f>SUM(F16:F18)</f>
        <v>258</v>
      </c>
      <c r="G15" s="258">
        <f>SUM(G16:G18)</f>
        <v>114</v>
      </c>
      <c r="H15" s="258">
        <f>SUM(H16:H18)</f>
        <v>144</v>
      </c>
      <c r="I15" s="217">
        <f>SUM(I16:I18)</f>
        <v>104</v>
      </c>
      <c r="J15" s="218">
        <f>SUM(J16:J18)</f>
        <v>154</v>
      </c>
      <c r="K15" s="217"/>
      <c r="L15" s="230"/>
      <c r="M15" s="218"/>
      <c r="N15" s="19"/>
      <c r="O15" s="31"/>
      <c r="P15" s="34"/>
      <c r="Q15" s="139"/>
      <c r="R15" s="140"/>
    </row>
    <row r="16" spans="1:19" ht="15.75" thickBot="1">
      <c r="A16" s="49" t="s">
        <v>50</v>
      </c>
      <c r="B16" s="31" t="s">
        <v>52</v>
      </c>
      <c r="C16" s="10" t="s">
        <v>44</v>
      </c>
      <c r="D16" s="31">
        <f t="shared" si="2"/>
        <v>171</v>
      </c>
      <c r="E16" s="31">
        <v>57</v>
      </c>
      <c r="F16" s="32">
        <v>114</v>
      </c>
      <c r="G16" s="31">
        <v>50</v>
      </c>
      <c r="H16" s="33">
        <v>64</v>
      </c>
      <c r="I16" s="217">
        <v>48</v>
      </c>
      <c r="J16" s="218">
        <v>66</v>
      </c>
      <c r="K16" s="217"/>
      <c r="L16" s="230"/>
      <c r="M16" s="218"/>
      <c r="N16" s="19"/>
      <c r="O16" s="31"/>
      <c r="P16" s="34"/>
      <c r="Q16" s="139"/>
      <c r="R16" s="140"/>
    </row>
    <row r="17" spans="1:18" ht="27" thickBot="1">
      <c r="A17" s="49" t="s">
        <v>50</v>
      </c>
      <c r="B17" s="37" t="s">
        <v>53</v>
      </c>
      <c r="C17" s="10" t="s">
        <v>44</v>
      </c>
      <c r="D17" s="31">
        <f t="shared" si="2"/>
        <v>108</v>
      </c>
      <c r="E17" s="31">
        <v>36</v>
      </c>
      <c r="F17" s="32">
        <v>72</v>
      </c>
      <c r="G17" s="31">
        <v>32</v>
      </c>
      <c r="H17" s="33">
        <v>40</v>
      </c>
      <c r="I17" s="217">
        <v>20</v>
      </c>
      <c r="J17" s="218">
        <v>52</v>
      </c>
      <c r="K17" s="217"/>
      <c r="L17" s="230"/>
      <c r="M17" s="218"/>
      <c r="N17" s="19"/>
      <c r="O17" s="31"/>
      <c r="P17" s="34"/>
      <c r="Q17" s="139"/>
      <c r="R17" s="140"/>
    </row>
    <row r="18" spans="1:18" ht="15.75" thickBot="1">
      <c r="A18" s="49" t="s">
        <v>50</v>
      </c>
      <c r="B18" s="38" t="s">
        <v>54</v>
      </c>
      <c r="C18" s="39" t="s">
        <v>44</v>
      </c>
      <c r="D18" s="31">
        <f t="shared" si="2"/>
        <v>108</v>
      </c>
      <c r="E18" s="31">
        <v>36</v>
      </c>
      <c r="F18" s="32">
        <v>72</v>
      </c>
      <c r="G18" s="31">
        <v>32</v>
      </c>
      <c r="H18" s="33">
        <v>40</v>
      </c>
      <c r="I18" s="217">
        <v>36</v>
      </c>
      <c r="J18" s="218">
        <v>36</v>
      </c>
      <c r="K18" s="217"/>
      <c r="L18" s="230"/>
      <c r="M18" s="218"/>
      <c r="N18" s="19"/>
      <c r="O18" s="31"/>
      <c r="P18" s="34"/>
      <c r="Q18" s="139"/>
      <c r="R18" s="140"/>
    </row>
    <row r="19" spans="1:18" ht="41.25" thickBot="1">
      <c r="A19" s="283" t="s">
        <v>55</v>
      </c>
      <c r="B19" s="40" t="s">
        <v>56</v>
      </c>
      <c r="C19" s="180" t="s">
        <v>154</v>
      </c>
      <c r="D19" s="21">
        <f t="shared" ref="D19:L19" si="3">SUM(D20:D22)</f>
        <v>859</v>
      </c>
      <c r="E19" s="21">
        <f t="shared" si="3"/>
        <v>286</v>
      </c>
      <c r="F19" s="22">
        <f t="shared" si="3"/>
        <v>573</v>
      </c>
      <c r="G19" s="21">
        <f t="shared" si="3"/>
        <v>247</v>
      </c>
      <c r="H19" s="23">
        <f t="shared" si="3"/>
        <v>326</v>
      </c>
      <c r="I19" s="215">
        <f t="shared" si="3"/>
        <v>152</v>
      </c>
      <c r="J19" s="216">
        <f t="shared" si="3"/>
        <v>136</v>
      </c>
      <c r="K19" s="215">
        <f t="shared" si="3"/>
        <v>171</v>
      </c>
      <c r="L19" s="221">
        <f t="shared" si="3"/>
        <v>114</v>
      </c>
      <c r="M19" s="216"/>
      <c r="N19" s="24">
        <f>SUM(N20:N22)</f>
        <v>0</v>
      </c>
      <c r="O19" s="21">
        <f>SUM(O20:O22)</f>
        <v>0</v>
      </c>
      <c r="P19" s="25"/>
      <c r="Q19" s="137"/>
      <c r="R19" s="138"/>
    </row>
    <row r="20" spans="1:18" ht="15.75" thickBot="1">
      <c r="A20" s="49" t="s">
        <v>57</v>
      </c>
      <c r="B20" s="31" t="s">
        <v>8</v>
      </c>
      <c r="C20" s="30" t="s">
        <v>41</v>
      </c>
      <c r="D20" s="31">
        <f>E20+F20</f>
        <v>427</v>
      </c>
      <c r="E20" s="31">
        <v>142</v>
      </c>
      <c r="F20" s="32">
        <v>285</v>
      </c>
      <c r="G20" s="31">
        <v>123</v>
      </c>
      <c r="H20" s="33">
        <v>162</v>
      </c>
      <c r="I20" s="217">
        <v>66</v>
      </c>
      <c r="J20" s="218">
        <v>78</v>
      </c>
      <c r="K20" s="217">
        <v>71</v>
      </c>
      <c r="L20" s="230">
        <v>70</v>
      </c>
      <c r="M20" s="218">
        <v>6</v>
      </c>
      <c r="N20" s="19"/>
      <c r="O20" s="31"/>
      <c r="P20" s="34"/>
      <c r="Q20" s="139"/>
      <c r="R20" s="140"/>
    </row>
    <row r="21" spans="1:18" ht="15.75" thickBot="1">
      <c r="A21" s="49" t="s">
        <v>58</v>
      </c>
      <c r="B21" s="31" t="s">
        <v>9</v>
      </c>
      <c r="C21" s="30" t="s">
        <v>41</v>
      </c>
      <c r="D21" s="31">
        <f>E21+F21</f>
        <v>270</v>
      </c>
      <c r="E21" s="31">
        <v>90</v>
      </c>
      <c r="F21" s="32">
        <v>180</v>
      </c>
      <c r="G21" s="31">
        <v>78</v>
      </c>
      <c r="H21" s="33">
        <v>102</v>
      </c>
      <c r="I21" s="217">
        <v>46</v>
      </c>
      <c r="J21" s="218">
        <v>44</v>
      </c>
      <c r="K21" s="217">
        <v>46</v>
      </c>
      <c r="L21" s="230">
        <v>44</v>
      </c>
      <c r="M21" s="218">
        <v>6</v>
      </c>
      <c r="N21" s="19"/>
      <c r="O21" s="31"/>
      <c r="P21" s="34"/>
      <c r="Q21" s="139"/>
      <c r="R21" s="140"/>
    </row>
    <row r="22" spans="1:18" ht="16.5" customHeight="1" thickBot="1">
      <c r="A22" s="49" t="s">
        <v>59</v>
      </c>
      <c r="B22" s="31" t="s">
        <v>10</v>
      </c>
      <c r="C22" s="10" t="s">
        <v>44</v>
      </c>
      <c r="D22" s="31">
        <f>E22+F22</f>
        <v>162</v>
      </c>
      <c r="E22" s="31">
        <v>54</v>
      </c>
      <c r="F22" s="32">
        <v>108</v>
      </c>
      <c r="G22" s="31">
        <v>46</v>
      </c>
      <c r="H22" s="33">
        <v>62</v>
      </c>
      <c r="I22" s="217">
        <v>40</v>
      </c>
      <c r="J22" s="218">
        <v>14</v>
      </c>
      <c r="K22" s="217">
        <v>54</v>
      </c>
      <c r="L22" s="230"/>
      <c r="M22" s="218"/>
      <c r="N22" s="19"/>
      <c r="O22" s="31"/>
      <c r="P22" s="34"/>
      <c r="Q22" s="139"/>
      <c r="R22" s="140"/>
    </row>
    <row r="23" spans="1:18" ht="45" customHeight="1" thickBot="1">
      <c r="A23" s="283" t="s">
        <v>60</v>
      </c>
      <c r="B23" s="41" t="s">
        <v>61</v>
      </c>
      <c r="C23" s="42" t="s">
        <v>139</v>
      </c>
      <c r="D23" s="43">
        <f>SUM(D24:D26)</f>
        <v>270</v>
      </c>
      <c r="E23" s="21">
        <f>SUM(E24:E26)</f>
        <v>90</v>
      </c>
      <c r="F23" s="22">
        <f t="shared" ref="F23:M23" si="4">SUM(F24:F26)</f>
        <v>180</v>
      </c>
      <c r="G23" s="21">
        <f t="shared" si="4"/>
        <v>80</v>
      </c>
      <c r="H23" s="23">
        <f t="shared" si="4"/>
        <v>100</v>
      </c>
      <c r="I23" s="215">
        <f t="shared" si="4"/>
        <v>0</v>
      </c>
      <c r="J23" s="216">
        <f t="shared" si="4"/>
        <v>72</v>
      </c>
      <c r="K23" s="215">
        <f t="shared" si="4"/>
        <v>36</v>
      </c>
      <c r="L23" s="215">
        <f t="shared" si="4"/>
        <v>0</v>
      </c>
      <c r="M23" s="215">
        <f t="shared" si="4"/>
        <v>0</v>
      </c>
      <c r="N23" s="24">
        <f>SUM(N24:N26)</f>
        <v>36</v>
      </c>
      <c r="O23" s="21">
        <f>SUM(O24:O26)</f>
        <v>36</v>
      </c>
      <c r="P23" s="25"/>
      <c r="Q23" s="137"/>
      <c r="R23" s="138"/>
    </row>
    <row r="24" spans="1:18" ht="15.75" thickBot="1">
      <c r="A24" s="49" t="s">
        <v>62</v>
      </c>
      <c r="B24" s="28" t="s">
        <v>11</v>
      </c>
      <c r="C24" s="10" t="s">
        <v>44</v>
      </c>
      <c r="D24" s="31">
        <f>E24+F24</f>
        <v>108</v>
      </c>
      <c r="E24" s="31">
        <v>36</v>
      </c>
      <c r="F24" s="32">
        <v>72</v>
      </c>
      <c r="G24" s="31">
        <v>32</v>
      </c>
      <c r="H24" s="33">
        <v>40</v>
      </c>
      <c r="I24" s="217"/>
      <c r="J24" s="218">
        <v>36</v>
      </c>
      <c r="K24" s="217">
        <v>36</v>
      </c>
      <c r="L24" s="230"/>
      <c r="M24" s="218"/>
      <c r="N24" s="19"/>
      <c r="O24" s="31"/>
      <c r="P24" s="34"/>
      <c r="Q24" s="139"/>
      <c r="R24" s="140"/>
    </row>
    <row r="25" spans="1:18" ht="16.5" customHeight="1" thickBot="1">
      <c r="A25" s="49" t="s">
        <v>63</v>
      </c>
      <c r="B25" s="28" t="s">
        <v>12</v>
      </c>
      <c r="C25" s="10" t="s">
        <v>44</v>
      </c>
      <c r="D25" s="31">
        <f>E25+F25</f>
        <v>54</v>
      </c>
      <c r="E25" s="31">
        <v>18</v>
      </c>
      <c r="F25" s="32">
        <v>36</v>
      </c>
      <c r="G25" s="31">
        <v>16</v>
      </c>
      <c r="H25" s="33">
        <v>20</v>
      </c>
      <c r="I25" s="217"/>
      <c r="J25" s="218">
        <v>36</v>
      </c>
      <c r="K25" s="217"/>
      <c r="L25" s="230"/>
      <c r="M25" s="218"/>
      <c r="N25" s="19"/>
      <c r="O25" s="31"/>
      <c r="P25" s="34"/>
      <c r="Q25" s="139"/>
      <c r="R25" s="140"/>
    </row>
    <row r="26" spans="1:18" ht="15.75" thickBot="1">
      <c r="A26" s="49" t="s">
        <v>63</v>
      </c>
      <c r="B26" s="44" t="s">
        <v>64</v>
      </c>
      <c r="C26" s="10" t="s">
        <v>44</v>
      </c>
      <c r="D26" s="31">
        <f>E26+F26</f>
        <v>108</v>
      </c>
      <c r="E26" s="31">
        <v>36</v>
      </c>
      <c r="F26" s="32">
        <v>72</v>
      </c>
      <c r="G26" s="45">
        <v>32</v>
      </c>
      <c r="H26" s="46">
        <v>40</v>
      </c>
      <c r="I26" s="219"/>
      <c r="J26" s="220"/>
      <c r="K26" s="219"/>
      <c r="L26" s="231"/>
      <c r="M26" s="220"/>
      <c r="N26" s="19">
        <v>36</v>
      </c>
      <c r="O26" s="45">
        <v>36</v>
      </c>
      <c r="P26" s="47"/>
      <c r="Q26" s="141"/>
      <c r="R26" s="138"/>
    </row>
    <row r="27" spans="1:18" ht="51" customHeight="1" thickBot="1">
      <c r="A27" s="303" t="s">
        <v>65</v>
      </c>
      <c r="B27" s="304"/>
      <c r="C27" s="178" t="s">
        <v>156</v>
      </c>
      <c r="D27" s="21">
        <f t="shared" ref="D27:L27" si="5">SUM(D28+D34)</f>
        <v>2496</v>
      </c>
      <c r="E27" s="21">
        <f t="shared" si="5"/>
        <v>466</v>
      </c>
      <c r="F27" s="22">
        <f t="shared" si="5"/>
        <v>2124</v>
      </c>
      <c r="G27" s="21">
        <f t="shared" si="5"/>
        <v>294</v>
      </c>
      <c r="H27" s="21">
        <f t="shared" si="5"/>
        <v>408</v>
      </c>
      <c r="I27" s="221">
        <f t="shared" si="5"/>
        <v>146</v>
      </c>
      <c r="J27" s="221">
        <f t="shared" si="5"/>
        <v>216</v>
      </c>
      <c r="K27" s="221">
        <f t="shared" si="5"/>
        <v>228</v>
      </c>
      <c r="L27" s="221">
        <f t="shared" si="5"/>
        <v>457</v>
      </c>
      <c r="M27" s="216"/>
      <c r="N27" s="255">
        <f>SUM(N28+N35+N49)</f>
        <v>489</v>
      </c>
      <c r="O27" s="255">
        <f>SUM(O28+O35+O49)</f>
        <v>588</v>
      </c>
      <c r="P27" s="254"/>
      <c r="Q27" s="281"/>
      <c r="R27" s="138"/>
    </row>
    <row r="28" spans="1:18" ht="35.450000000000003" customHeight="1" thickBot="1">
      <c r="A28" s="24" t="s">
        <v>66</v>
      </c>
      <c r="B28" s="160" t="s">
        <v>67</v>
      </c>
      <c r="C28" s="21" t="s">
        <v>140</v>
      </c>
      <c r="D28" s="21">
        <f t="shared" ref="D28:L28" si="6">SUM(D29:D32)</f>
        <v>216</v>
      </c>
      <c r="E28" s="21">
        <f t="shared" si="6"/>
        <v>72</v>
      </c>
      <c r="F28" s="22">
        <f t="shared" si="6"/>
        <v>144</v>
      </c>
      <c r="G28" s="21">
        <f t="shared" si="6"/>
        <v>64</v>
      </c>
      <c r="H28" s="21">
        <f t="shared" si="6"/>
        <v>80</v>
      </c>
      <c r="I28" s="221">
        <f t="shared" si="6"/>
        <v>16</v>
      </c>
      <c r="J28" s="221">
        <f t="shared" si="6"/>
        <v>20</v>
      </c>
      <c r="K28" s="221">
        <f t="shared" si="6"/>
        <v>36</v>
      </c>
      <c r="L28" s="221">
        <f t="shared" si="6"/>
        <v>36</v>
      </c>
      <c r="M28" s="216">
        <f>SUM(M29:M33)</f>
        <v>0</v>
      </c>
      <c r="N28" s="21">
        <f>SUM(N29:N32)</f>
        <v>36</v>
      </c>
      <c r="O28" s="21">
        <f>SUM(O29:O33)</f>
        <v>0</v>
      </c>
      <c r="P28" s="25"/>
      <c r="Q28" s="137"/>
      <c r="R28" s="138"/>
    </row>
    <row r="29" spans="1:18" ht="15.75" thickBot="1">
      <c r="A29" s="49" t="s">
        <v>68</v>
      </c>
      <c r="B29" s="155" t="s">
        <v>119</v>
      </c>
      <c r="C29" s="10" t="s">
        <v>44</v>
      </c>
      <c r="D29" s="31">
        <f>E29+F29</f>
        <v>54</v>
      </c>
      <c r="E29" s="31">
        <v>18</v>
      </c>
      <c r="F29" s="32">
        <v>36</v>
      </c>
      <c r="G29" s="31">
        <v>16</v>
      </c>
      <c r="H29" s="33">
        <v>20</v>
      </c>
      <c r="I29" s="217"/>
      <c r="J29" s="218"/>
      <c r="K29" s="217"/>
      <c r="L29" s="230">
        <v>36</v>
      </c>
      <c r="M29" s="218"/>
      <c r="N29" s="19"/>
      <c r="O29" s="31"/>
      <c r="P29" s="34"/>
      <c r="Q29" s="139"/>
      <c r="R29" s="140"/>
    </row>
    <row r="30" spans="1:18" ht="15.75" thickBot="1">
      <c r="A30" s="50" t="s">
        <v>69</v>
      </c>
      <c r="B30" s="38" t="s">
        <v>1</v>
      </c>
      <c r="C30" s="10" t="s">
        <v>44</v>
      </c>
      <c r="D30" s="31">
        <f>F30+E30</f>
        <v>54</v>
      </c>
      <c r="E30" s="31">
        <v>18</v>
      </c>
      <c r="F30" s="32">
        <v>36</v>
      </c>
      <c r="G30" s="31">
        <v>16</v>
      </c>
      <c r="H30" s="33">
        <v>20</v>
      </c>
      <c r="I30" s="217">
        <v>16</v>
      </c>
      <c r="J30" s="218">
        <v>20</v>
      </c>
      <c r="K30" s="217"/>
      <c r="L30" s="230"/>
      <c r="M30" s="218"/>
      <c r="N30" s="19"/>
      <c r="O30" s="31"/>
      <c r="P30" s="34"/>
      <c r="Q30" s="139"/>
      <c r="R30" s="140"/>
    </row>
    <row r="31" spans="1:18" ht="15.75" thickBot="1">
      <c r="A31" s="50" t="s">
        <v>70</v>
      </c>
      <c r="B31" s="38" t="s">
        <v>0</v>
      </c>
      <c r="C31" s="10" t="s">
        <v>44</v>
      </c>
      <c r="D31" s="31">
        <f>E31+F31</f>
        <v>54</v>
      </c>
      <c r="E31" s="31">
        <v>18</v>
      </c>
      <c r="F31" s="32">
        <v>36</v>
      </c>
      <c r="G31" s="31">
        <v>16</v>
      </c>
      <c r="H31" s="33">
        <v>20</v>
      </c>
      <c r="I31" s="217"/>
      <c r="J31" s="218"/>
      <c r="K31" s="217">
        <v>36</v>
      </c>
      <c r="L31" s="230"/>
      <c r="M31" s="218"/>
      <c r="N31" s="19"/>
      <c r="O31" s="31"/>
      <c r="P31" s="34"/>
      <c r="Q31" s="139"/>
      <c r="R31" s="140"/>
    </row>
    <row r="32" spans="1:18" ht="15.75" thickBot="1">
      <c r="A32" s="50" t="s">
        <v>71</v>
      </c>
      <c r="B32" s="31" t="s">
        <v>4</v>
      </c>
      <c r="C32" s="10" t="s">
        <v>44</v>
      </c>
      <c r="D32" s="31">
        <v>54</v>
      </c>
      <c r="E32" s="31">
        <v>18</v>
      </c>
      <c r="F32" s="32">
        <v>36</v>
      </c>
      <c r="G32" s="31">
        <v>16</v>
      </c>
      <c r="H32" s="33">
        <v>20</v>
      </c>
      <c r="I32" s="217"/>
      <c r="J32" s="218"/>
      <c r="K32" s="217"/>
      <c r="L32" s="230"/>
      <c r="M32" s="218"/>
      <c r="N32" s="19">
        <v>36</v>
      </c>
      <c r="O32" s="31"/>
      <c r="P32" s="34"/>
      <c r="Q32" s="139"/>
      <c r="R32" s="140"/>
    </row>
    <row r="33" spans="1:18" ht="15.75" hidden="1" thickBot="1">
      <c r="A33" s="19"/>
      <c r="B33" s="31"/>
      <c r="C33" s="10"/>
      <c r="D33" s="31"/>
      <c r="E33" s="31"/>
      <c r="F33" s="32"/>
      <c r="G33" s="31"/>
      <c r="H33" s="33"/>
      <c r="I33" s="217"/>
      <c r="J33" s="218"/>
      <c r="K33" s="217"/>
      <c r="L33" s="230"/>
      <c r="M33" s="218"/>
      <c r="N33" s="19"/>
      <c r="O33" s="31"/>
      <c r="P33" s="34"/>
      <c r="Q33" s="139"/>
      <c r="R33" s="140"/>
    </row>
    <row r="34" spans="1:18" ht="33" customHeight="1" thickBot="1">
      <c r="A34" s="52" t="s">
        <v>73</v>
      </c>
      <c r="B34" s="53" t="s">
        <v>74</v>
      </c>
      <c r="C34" s="179" t="s">
        <v>151</v>
      </c>
      <c r="D34" s="21">
        <f>D35+D49</f>
        <v>2280</v>
      </c>
      <c r="E34" s="21">
        <f>E35+E49</f>
        <v>394</v>
      </c>
      <c r="F34" s="22">
        <f>F35+F49</f>
        <v>1980</v>
      </c>
      <c r="G34" s="21">
        <f t="shared" ref="G34:L34" si="7">SUM(G35+G49)</f>
        <v>230</v>
      </c>
      <c r="H34" s="21">
        <f t="shared" si="7"/>
        <v>328</v>
      </c>
      <c r="I34" s="221">
        <f t="shared" si="7"/>
        <v>130</v>
      </c>
      <c r="J34" s="221">
        <f t="shared" si="7"/>
        <v>196</v>
      </c>
      <c r="K34" s="221">
        <f t="shared" si="7"/>
        <v>192</v>
      </c>
      <c r="L34" s="221">
        <f t="shared" si="7"/>
        <v>421</v>
      </c>
      <c r="M34" s="218"/>
      <c r="N34" s="21">
        <f>SUM(N36+N42+N45)</f>
        <v>433</v>
      </c>
      <c r="O34" s="21">
        <f>SUM(O36+O42+O45)</f>
        <v>568</v>
      </c>
      <c r="P34" s="34"/>
      <c r="Q34" s="139"/>
      <c r="R34" s="140"/>
    </row>
    <row r="35" spans="1:18" ht="15.75" thickBot="1">
      <c r="A35" s="54" t="s">
        <v>75</v>
      </c>
      <c r="B35" s="55" t="s">
        <v>76</v>
      </c>
      <c r="C35" s="179" t="s">
        <v>151</v>
      </c>
      <c r="D35" s="21">
        <f t="shared" ref="D35:L35" si="8">SUM(D36+D42+D45)</f>
        <v>2200</v>
      </c>
      <c r="E35" s="21">
        <f t="shared" si="8"/>
        <v>354</v>
      </c>
      <c r="F35" s="22">
        <f t="shared" si="8"/>
        <v>1940</v>
      </c>
      <c r="G35" s="21">
        <f t="shared" si="8"/>
        <v>230</v>
      </c>
      <c r="H35" s="21">
        <f t="shared" si="8"/>
        <v>288</v>
      </c>
      <c r="I35" s="221">
        <f t="shared" si="8"/>
        <v>130</v>
      </c>
      <c r="J35" s="221">
        <f t="shared" si="8"/>
        <v>196</v>
      </c>
      <c r="K35" s="221">
        <f t="shared" si="8"/>
        <v>192</v>
      </c>
      <c r="L35" s="221">
        <f t="shared" si="8"/>
        <v>421</v>
      </c>
      <c r="M35" s="218"/>
      <c r="N35" s="21">
        <f>SUM(N36+N42+N45)</f>
        <v>433</v>
      </c>
      <c r="O35" s="21">
        <f>SUM(O36+O42+O45)</f>
        <v>568</v>
      </c>
      <c r="P35" s="34"/>
      <c r="Q35" s="139"/>
      <c r="R35" s="140"/>
    </row>
    <row r="36" spans="1:18" ht="51.75" thickBot="1">
      <c r="A36" s="56" t="s">
        <v>77</v>
      </c>
      <c r="B36" s="156" t="s">
        <v>120</v>
      </c>
      <c r="C36" s="48" t="s">
        <v>72</v>
      </c>
      <c r="D36" s="48">
        <f>SUM(D37:D41)</f>
        <v>1776</v>
      </c>
      <c r="E36" s="48">
        <f t="shared" ref="E36" si="9">SUM(E37:E42)</f>
        <v>224</v>
      </c>
      <c r="F36" s="57">
        <f t="shared" ref="F36:L36" si="10">SUM(F37:F41)</f>
        <v>1646</v>
      </c>
      <c r="G36" s="48">
        <f t="shared" si="10"/>
        <v>118</v>
      </c>
      <c r="H36" s="58">
        <f t="shared" si="10"/>
        <v>142</v>
      </c>
      <c r="I36" s="222">
        <f t="shared" si="10"/>
        <v>110</v>
      </c>
      <c r="J36" s="223">
        <f t="shared" si="10"/>
        <v>156</v>
      </c>
      <c r="K36" s="222">
        <f t="shared" si="10"/>
        <v>132</v>
      </c>
      <c r="L36" s="232">
        <f t="shared" si="10"/>
        <v>318</v>
      </c>
      <c r="M36" s="218"/>
      <c r="N36" s="165">
        <f>SUM(N37:N41)</f>
        <v>390</v>
      </c>
      <c r="O36" s="165">
        <f>SUM(O37:O41)</f>
        <v>540</v>
      </c>
      <c r="P36" s="34"/>
      <c r="Q36" s="139"/>
      <c r="R36" s="140"/>
    </row>
    <row r="37" spans="1:18" ht="27" thickBot="1">
      <c r="A37" s="35" t="s">
        <v>78</v>
      </c>
      <c r="B37" s="37" t="s">
        <v>121</v>
      </c>
      <c r="C37" s="10" t="s">
        <v>44</v>
      </c>
      <c r="D37" s="31">
        <f>E37+F37</f>
        <v>60</v>
      </c>
      <c r="E37" s="31">
        <v>20</v>
      </c>
      <c r="F37" s="32">
        <v>40</v>
      </c>
      <c r="G37" s="31">
        <v>18</v>
      </c>
      <c r="H37" s="164">
        <v>22</v>
      </c>
      <c r="I37" s="217">
        <v>40</v>
      </c>
      <c r="J37" s="218"/>
      <c r="K37" s="217"/>
      <c r="L37" s="230"/>
      <c r="M37" s="218"/>
      <c r="N37" s="19"/>
      <c r="O37" s="31"/>
      <c r="P37" s="34"/>
      <c r="Q37" s="139"/>
      <c r="R37" s="140"/>
    </row>
    <row r="38" spans="1:18" ht="39.75" thickBot="1">
      <c r="A38" s="35" t="s">
        <v>79</v>
      </c>
      <c r="B38" s="37" t="s">
        <v>122</v>
      </c>
      <c r="C38" s="20" t="s">
        <v>80</v>
      </c>
      <c r="D38" s="31">
        <f>E38+F38</f>
        <v>330</v>
      </c>
      <c r="E38" s="31">
        <v>110</v>
      </c>
      <c r="F38" s="32">
        <v>220</v>
      </c>
      <c r="G38" s="31">
        <v>100</v>
      </c>
      <c r="H38" s="33">
        <v>120</v>
      </c>
      <c r="I38" s="217">
        <v>10</v>
      </c>
      <c r="J38" s="218">
        <v>90</v>
      </c>
      <c r="K38" s="217">
        <v>30</v>
      </c>
      <c r="L38" s="230">
        <v>30</v>
      </c>
      <c r="M38" s="218"/>
      <c r="N38" s="19">
        <v>60</v>
      </c>
      <c r="O38" s="31"/>
      <c r="P38" s="34"/>
      <c r="Q38" s="139"/>
      <c r="R38" s="140"/>
    </row>
    <row r="39" spans="1:18" ht="15.75" thickBot="1">
      <c r="A39" s="28" t="s">
        <v>82</v>
      </c>
      <c r="B39" s="37" t="s">
        <v>123</v>
      </c>
      <c r="C39" s="29" t="s">
        <v>81</v>
      </c>
      <c r="D39" s="31">
        <v>90</v>
      </c>
      <c r="E39" s="31"/>
      <c r="F39" s="32">
        <v>90</v>
      </c>
      <c r="G39" s="31"/>
      <c r="H39" s="33"/>
      <c r="I39" s="217">
        <v>60</v>
      </c>
      <c r="J39" s="218"/>
      <c r="K39" s="217">
        <v>30</v>
      </c>
      <c r="L39" s="230"/>
      <c r="M39" s="218"/>
      <c r="N39" s="19"/>
      <c r="O39" s="31"/>
      <c r="P39" s="34"/>
      <c r="Q39" s="139"/>
      <c r="R39" s="140"/>
    </row>
    <row r="40" spans="1:18" ht="39.75" thickBot="1">
      <c r="A40" s="28" t="s">
        <v>83</v>
      </c>
      <c r="B40" s="37" t="s">
        <v>122</v>
      </c>
      <c r="C40" s="29" t="s">
        <v>81</v>
      </c>
      <c r="D40" s="31">
        <v>612</v>
      </c>
      <c r="E40" s="31"/>
      <c r="F40" s="32">
        <v>612</v>
      </c>
      <c r="G40" s="31"/>
      <c r="H40" s="33"/>
      <c r="I40" s="217"/>
      <c r="J40" s="218">
        <v>66</v>
      </c>
      <c r="K40" s="217">
        <v>72</v>
      </c>
      <c r="L40" s="230">
        <v>144</v>
      </c>
      <c r="M40" s="216"/>
      <c r="N40" s="258">
        <v>330</v>
      </c>
      <c r="O40" s="258"/>
      <c r="P40" s="254"/>
      <c r="Q40" s="282"/>
      <c r="R40" s="138"/>
    </row>
    <row r="41" spans="1:18" ht="27" thickBot="1">
      <c r="A41" s="28" t="s">
        <v>84</v>
      </c>
      <c r="B41" s="37" t="s">
        <v>124</v>
      </c>
      <c r="C41" s="29" t="s">
        <v>81</v>
      </c>
      <c r="D41" s="31">
        <v>684</v>
      </c>
      <c r="E41" s="31"/>
      <c r="F41" s="32">
        <v>684</v>
      </c>
      <c r="G41" s="31"/>
      <c r="H41" s="33"/>
      <c r="I41" s="217"/>
      <c r="J41" s="218"/>
      <c r="K41" s="217"/>
      <c r="L41" s="230">
        <v>144</v>
      </c>
      <c r="M41" s="216"/>
      <c r="N41" s="19"/>
      <c r="O41" s="31">
        <v>540</v>
      </c>
      <c r="P41" s="25"/>
      <c r="Q41" s="137"/>
      <c r="R41" s="138"/>
    </row>
    <row r="42" spans="1:18" ht="45.75" customHeight="1" thickBot="1">
      <c r="A42" s="60" t="s">
        <v>85</v>
      </c>
      <c r="B42" s="156" t="s">
        <v>92</v>
      </c>
      <c r="C42" s="61" t="s">
        <v>72</v>
      </c>
      <c r="D42" s="62">
        <f t="shared" ref="D42:L42" si="11">SUM(D43:D44)</f>
        <v>298</v>
      </c>
      <c r="E42" s="62">
        <f t="shared" si="11"/>
        <v>94</v>
      </c>
      <c r="F42" s="63">
        <f t="shared" si="11"/>
        <v>204</v>
      </c>
      <c r="G42" s="62">
        <f t="shared" si="11"/>
        <v>80</v>
      </c>
      <c r="H42" s="64">
        <f t="shared" si="11"/>
        <v>106</v>
      </c>
      <c r="I42" s="224">
        <f t="shared" si="11"/>
        <v>20</v>
      </c>
      <c r="J42" s="225">
        <f t="shared" si="11"/>
        <v>40</v>
      </c>
      <c r="K42" s="224">
        <f t="shared" si="11"/>
        <v>24</v>
      </c>
      <c r="L42" s="233">
        <f t="shared" si="11"/>
        <v>49</v>
      </c>
      <c r="M42" s="223"/>
      <c r="N42" s="56">
        <f>SUM(N43:N44)</f>
        <v>43</v>
      </c>
      <c r="O42" s="56">
        <f>SUM(O43:O44)</f>
        <v>28</v>
      </c>
      <c r="P42" s="59"/>
      <c r="Q42" s="142"/>
      <c r="R42" s="143"/>
    </row>
    <row r="43" spans="1:18" ht="47.25" customHeight="1" thickBot="1">
      <c r="A43" s="67" t="s">
        <v>86</v>
      </c>
      <c r="B43" s="37" t="s">
        <v>125</v>
      </c>
      <c r="C43" s="20" t="s">
        <v>80</v>
      </c>
      <c r="D43" s="31">
        <f>E43+F43</f>
        <v>298</v>
      </c>
      <c r="E43" s="31">
        <v>94</v>
      </c>
      <c r="F43" s="32">
        <v>204</v>
      </c>
      <c r="G43" s="31">
        <v>80</v>
      </c>
      <c r="H43" s="33">
        <v>106</v>
      </c>
      <c r="I43" s="217">
        <v>20</v>
      </c>
      <c r="J43" s="218">
        <v>40</v>
      </c>
      <c r="K43" s="217">
        <v>24</v>
      </c>
      <c r="L43" s="230">
        <v>49</v>
      </c>
      <c r="M43" s="218"/>
      <c r="N43" s="19">
        <v>43</v>
      </c>
      <c r="O43" s="31">
        <v>28</v>
      </c>
      <c r="P43" s="34"/>
      <c r="Q43" s="139"/>
      <c r="R43" s="140"/>
    </row>
    <row r="44" spans="1:18" ht="1.5" customHeight="1" thickBot="1">
      <c r="A44" s="68" t="s">
        <v>87</v>
      </c>
      <c r="B44" s="31" t="s">
        <v>130</v>
      </c>
      <c r="C44" s="29" t="s">
        <v>81</v>
      </c>
      <c r="D44" s="31">
        <v>0</v>
      </c>
      <c r="E44" s="31"/>
      <c r="F44" s="32">
        <v>0</v>
      </c>
      <c r="G44" s="31"/>
      <c r="H44" s="33"/>
      <c r="I44" s="235"/>
      <c r="J44" s="236"/>
      <c r="K44" s="217">
        <v>0</v>
      </c>
      <c r="L44" s="230">
        <v>0</v>
      </c>
      <c r="M44" s="218"/>
      <c r="N44" s="19">
        <v>0</v>
      </c>
      <c r="O44" s="31"/>
      <c r="P44" s="34"/>
      <c r="Q44" s="139"/>
      <c r="R44" s="140"/>
    </row>
    <row r="45" spans="1:18" ht="64.5" thickBot="1">
      <c r="A45" s="60" t="s">
        <v>88</v>
      </c>
      <c r="B45" s="156" t="s">
        <v>126</v>
      </c>
      <c r="C45" s="70" t="s">
        <v>41</v>
      </c>
      <c r="D45" s="62">
        <f t="shared" ref="D45:L45" si="12">SUM(D46:D48)</f>
        <v>126</v>
      </c>
      <c r="E45" s="62">
        <f t="shared" si="12"/>
        <v>36</v>
      </c>
      <c r="F45" s="63">
        <f t="shared" si="12"/>
        <v>90</v>
      </c>
      <c r="G45" s="62">
        <f t="shared" si="12"/>
        <v>32</v>
      </c>
      <c r="H45" s="66">
        <f t="shared" si="12"/>
        <v>40</v>
      </c>
      <c r="I45" s="224">
        <f t="shared" si="12"/>
        <v>0</v>
      </c>
      <c r="J45" s="225">
        <f t="shared" si="12"/>
        <v>0</v>
      </c>
      <c r="K45" s="224">
        <f t="shared" si="12"/>
        <v>36</v>
      </c>
      <c r="L45" s="233">
        <f t="shared" si="12"/>
        <v>54</v>
      </c>
      <c r="M45" s="218"/>
      <c r="N45" s="51">
        <f>SUM(N46:N48)</f>
        <v>0</v>
      </c>
      <c r="O45" s="31"/>
      <c r="P45" s="34"/>
      <c r="Q45" s="139"/>
      <c r="R45" s="140"/>
    </row>
    <row r="46" spans="1:18" ht="25.5" thickBot="1">
      <c r="A46" s="35" t="s">
        <v>89</v>
      </c>
      <c r="B46" s="71" t="s">
        <v>127</v>
      </c>
      <c r="C46" s="10" t="s">
        <v>44</v>
      </c>
      <c r="D46" s="31">
        <f>E46+F46</f>
        <v>54</v>
      </c>
      <c r="E46" s="31">
        <v>18</v>
      </c>
      <c r="F46" s="32">
        <v>36</v>
      </c>
      <c r="G46" s="31">
        <v>16</v>
      </c>
      <c r="H46" s="33">
        <v>20</v>
      </c>
      <c r="I46" s="217"/>
      <c r="J46" s="218"/>
      <c r="K46" s="217">
        <v>36</v>
      </c>
      <c r="L46" s="230"/>
      <c r="M46" s="218"/>
      <c r="N46" s="19"/>
      <c r="O46" s="31"/>
      <c r="P46" s="34"/>
      <c r="Q46" s="139"/>
      <c r="R46" s="140"/>
    </row>
    <row r="47" spans="1:18" ht="40.5" customHeight="1" thickBot="1">
      <c r="A47" s="35" t="s">
        <v>90</v>
      </c>
      <c r="B47" s="71" t="s">
        <v>128</v>
      </c>
      <c r="C47" s="10" t="s">
        <v>44</v>
      </c>
      <c r="D47" s="31">
        <f>E47+F47</f>
        <v>54</v>
      </c>
      <c r="E47" s="31">
        <v>18</v>
      </c>
      <c r="F47" s="32">
        <v>36</v>
      </c>
      <c r="G47" s="31">
        <v>16</v>
      </c>
      <c r="H47" s="33">
        <v>20</v>
      </c>
      <c r="I47" s="217"/>
      <c r="J47" s="218"/>
      <c r="K47" s="217"/>
      <c r="L47" s="230">
        <v>36</v>
      </c>
      <c r="M47" s="218"/>
      <c r="N47" s="19"/>
      <c r="O47" s="31"/>
      <c r="P47" s="34"/>
      <c r="Q47" s="139"/>
      <c r="R47" s="140"/>
    </row>
    <row r="48" spans="1:18" ht="25.5" thickBot="1">
      <c r="A48" s="28" t="s">
        <v>91</v>
      </c>
      <c r="B48" s="35" t="s">
        <v>129</v>
      </c>
      <c r="C48" s="31" t="s">
        <v>81</v>
      </c>
      <c r="D48" s="31">
        <v>18</v>
      </c>
      <c r="E48" s="31"/>
      <c r="F48" s="32">
        <v>18</v>
      </c>
      <c r="G48" s="31"/>
      <c r="H48" s="33"/>
      <c r="I48" s="217"/>
      <c r="J48" s="218"/>
      <c r="K48" s="217"/>
      <c r="L48" s="230">
        <v>18</v>
      </c>
      <c r="M48" s="218"/>
      <c r="N48" s="19"/>
      <c r="O48" s="31"/>
      <c r="P48" s="34"/>
      <c r="Q48" s="139"/>
      <c r="R48" s="140"/>
    </row>
    <row r="49" spans="1:18" ht="15.75" thickBot="1">
      <c r="A49" s="28" t="s">
        <v>93</v>
      </c>
      <c r="B49" s="28" t="s">
        <v>94</v>
      </c>
      <c r="C49" s="77" t="s">
        <v>95</v>
      </c>
      <c r="D49" s="73">
        <v>80</v>
      </c>
      <c r="E49" s="73">
        <v>40</v>
      </c>
      <c r="F49" s="74">
        <v>40</v>
      </c>
      <c r="G49" s="73">
        <v>0</v>
      </c>
      <c r="H49" s="75">
        <v>40</v>
      </c>
      <c r="I49" s="235"/>
      <c r="J49" s="236"/>
      <c r="K49" s="217"/>
      <c r="L49" s="230"/>
      <c r="M49" s="225"/>
      <c r="N49" s="51">
        <v>20</v>
      </c>
      <c r="O49" s="155">
        <v>20</v>
      </c>
      <c r="P49" s="66"/>
      <c r="Q49" s="144"/>
      <c r="R49" s="145"/>
    </row>
    <row r="50" spans="1:18" ht="46.15" customHeight="1" thickBot="1">
      <c r="A50" s="305" t="s">
        <v>96</v>
      </c>
      <c r="B50" s="306"/>
      <c r="C50" s="78"/>
      <c r="D50" s="78">
        <f t="shared" ref="D50:L50" si="13">SUM(D27+D7)</f>
        <v>5570</v>
      </c>
      <c r="E50" s="78">
        <f t="shared" si="13"/>
        <v>1488</v>
      </c>
      <c r="F50" s="79">
        <f t="shared" si="13"/>
        <v>4176</v>
      </c>
      <c r="G50" s="78">
        <f t="shared" si="13"/>
        <v>1158</v>
      </c>
      <c r="H50" s="78">
        <f t="shared" si="13"/>
        <v>1596</v>
      </c>
      <c r="I50" s="234">
        <f t="shared" si="13"/>
        <v>612</v>
      </c>
      <c r="J50" s="234">
        <f t="shared" si="13"/>
        <v>804</v>
      </c>
      <c r="K50" s="234">
        <f t="shared" si="13"/>
        <v>612</v>
      </c>
      <c r="L50" s="234">
        <f t="shared" si="13"/>
        <v>792</v>
      </c>
      <c r="M50" s="218"/>
      <c r="N50" s="78">
        <f>SUM(N27+N7)</f>
        <v>632</v>
      </c>
      <c r="O50" s="78">
        <f>SUM(O27+O7)</f>
        <v>724</v>
      </c>
      <c r="P50" s="34"/>
      <c r="Q50" s="139"/>
      <c r="R50" s="140"/>
    </row>
    <row r="51" spans="1:18" ht="15.75" thickBot="1">
      <c r="A51" s="81" t="s">
        <v>97</v>
      </c>
      <c r="B51" s="82"/>
      <c r="C51" s="83"/>
      <c r="D51" s="83"/>
      <c r="E51" s="83"/>
      <c r="F51" s="84">
        <f>I51+K51+N51</f>
        <v>4176</v>
      </c>
      <c r="G51" s="83"/>
      <c r="H51" s="85"/>
      <c r="I51" s="370">
        <f>SUM(I50:J50)</f>
        <v>1416</v>
      </c>
      <c r="J51" s="371"/>
      <c r="K51" s="370">
        <f>SUM(K50:L50)</f>
        <v>1404</v>
      </c>
      <c r="L51" s="372"/>
      <c r="M51" s="218"/>
      <c r="N51" s="370">
        <f>SUM(N50:O50)</f>
        <v>1356</v>
      </c>
      <c r="O51" s="372"/>
      <c r="P51" s="33"/>
      <c r="Q51" s="139"/>
      <c r="R51" s="140"/>
    </row>
    <row r="52" spans="1:18" ht="27" customHeight="1" thickBot="1">
      <c r="A52" s="72" t="s">
        <v>98</v>
      </c>
      <c r="B52" s="88" t="s">
        <v>99</v>
      </c>
      <c r="C52" s="77"/>
      <c r="D52" s="77"/>
      <c r="E52" s="77"/>
      <c r="F52" s="168">
        <v>720</v>
      </c>
      <c r="G52" s="169"/>
      <c r="H52" s="170"/>
      <c r="I52" s="171">
        <v>60</v>
      </c>
      <c r="J52" s="172">
        <v>66</v>
      </c>
      <c r="K52" s="171">
        <v>102</v>
      </c>
      <c r="L52" s="169">
        <v>162</v>
      </c>
      <c r="M52" s="167"/>
      <c r="N52" s="273">
        <v>330</v>
      </c>
      <c r="O52" s="270"/>
      <c r="P52" s="80"/>
      <c r="Q52" s="139"/>
      <c r="R52" s="140"/>
    </row>
    <row r="53" spans="1:18" ht="25.5" thickBot="1">
      <c r="A53" s="72" t="s">
        <v>100</v>
      </c>
      <c r="B53" s="91" t="s">
        <v>101</v>
      </c>
      <c r="C53" s="77"/>
      <c r="D53" s="77"/>
      <c r="E53" s="77"/>
      <c r="F53" s="84">
        <v>684</v>
      </c>
      <c r="G53" s="83"/>
      <c r="H53" s="85"/>
      <c r="I53" s="173"/>
      <c r="J53" s="174"/>
      <c r="K53" s="173"/>
      <c r="L53" s="83">
        <v>144</v>
      </c>
      <c r="M53" s="87"/>
      <c r="N53" s="166"/>
      <c r="O53" s="166">
        <v>540</v>
      </c>
      <c r="P53" s="87"/>
      <c r="Q53" s="144"/>
      <c r="R53" s="145"/>
    </row>
    <row r="54" spans="1:18" ht="15.75" thickBot="1">
      <c r="A54" s="28" t="s">
        <v>102</v>
      </c>
      <c r="B54" s="83" t="s">
        <v>103</v>
      </c>
      <c r="C54" s="77"/>
      <c r="D54" s="77"/>
      <c r="E54" s="77"/>
      <c r="F54" s="84" t="s">
        <v>150</v>
      </c>
      <c r="G54" s="77"/>
      <c r="H54" s="89"/>
      <c r="I54" s="92"/>
      <c r="J54" s="93"/>
      <c r="K54" s="291" t="s">
        <v>148</v>
      </c>
      <c r="L54" s="340"/>
      <c r="M54" s="76"/>
      <c r="N54" s="291" t="s">
        <v>104</v>
      </c>
      <c r="O54" s="340"/>
      <c r="P54" s="76"/>
      <c r="Q54" s="139"/>
      <c r="R54" s="140"/>
    </row>
    <row r="55" spans="1:18" ht="27.75" thickBot="1">
      <c r="A55" s="88" t="s">
        <v>106</v>
      </c>
      <c r="B55" s="97" t="s">
        <v>107</v>
      </c>
      <c r="C55" s="77"/>
      <c r="D55" s="77"/>
      <c r="E55" s="77"/>
      <c r="F55" s="84" t="s">
        <v>104</v>
      </c>
      <c r="G55" s="77"/>
      <c r="H55" s="89"/>
      <c r="I55" s="92"/>
      <c r="J55" s="93"/>
      <c r="K55" s="92"/>
      <c r="L55" s="98"/>
      <c r="M55" s="76"/>
      <c r="N55" s="277" t="s">
        <v>104</v>
      </c>
      <c r="O55" s="77"/>
      <c r="P55" s="76"/>
      <c r="Q55" s="139"/>
      <c r="R55" s="140"/>
    </row>
    <row r="56" spans="1:18" ht="15.75" thickBot="1">
      <c r="A56" s="99" t="s">
        <v>108</v>
      </c>
      <c r="B56" s="100"/>
      <c r="C56" s="100"/>
      <c r="D56" s="100"/>
      <c r="E56" s="100"/>
      <c r="F56" s="100"/>
      <c r="G56" s="100"/>
      <c r="H56" s="100"/>
      <c r="I56" s="285">
        <v>4</v>
      </c>
      <c r="J56" s="240">
        <v>4</v>
      </c>
      <c r="K56" s="285">
        <v>2</v>
      </c>
      <c r="L56" s="73">
        <v>5</v>
      </c>
      <c r="M56" s="240"/>
      <c r="N56" s="285">
        <v>4</v>
      </c>
      <c r="O56" s="73"/>
      <c r="P56" s="76"/>
      <c r="Q56" s="139"/>
      <c r="R56" s="140"/>
    </row>
    <row r="57" spans="1:18" ht="15.75" thickBot="1">
      <c r="A57" s="99" t="s">
        <v>109</v>
      </c>
      <c r="B57" s="100"/>
      <c r="C57" s="100"/>
      <c r="D57" s="100"/>
      <c r="E57" s="100"/>
      <c r="F57" s="100"/>
      <c r="G57" s="100"/>
      <c r="H57" s="100"/>
      <c r="I57" s="338">
        <v>3.5</v>
      </c>
      <c r="J57" s="341"/>
      <c r="K57" s="338">
        <v>7.5</v>
      </c>
      <c r="L57" s="339"/>
      <c r="M57" s="240"/>
      <c r="N57" s="338">
        <v>9</v>
      </c>
      <c r="O57" s="339"/>
      <c r="P57" s="76"/>
      <c r="Q57" s="139"/>
      <c r="R57" s="140"/>
    </row>
    <row r="58" spans="1:18" ht="15.75" thickBot="1">
      <c r="A58" s="99" t="s">
        <v>110</v>
      </c>
      <c r="B58" s="100"/>
      <c r="C58" s="100"/>
      <c r="D58" s="100"/>
      <c r="E58" s="100"/>
      <c r="F58" s="100"/>
      <c r="G58" s="100"/>
      <c r="H58" s="100"/>
      <c r="I58" s="307">
        <v>0</v>
      </c>
      <c r="J58" s="308"/>
      <c r="K58" s="307">
        <v>4</v>
      </c>
      <c r="L58" s="342"/>
      <c r="M58" s="76"/>
      <c r="N58" s="307">
        <v>15</v>
      </c>
      <c r="O58" s="342"/>
      <c r="P58" s="76"/>
      <c r="Q58" s="139"/>
      <c r="R58" s="140"/>
    </row>
    <row r="59" spans="1:18" ht="15.75" thickBot="1">
      <c r="A59" s="101" t="s">
        <v>111</v>
      </c>
      <c r="B59" s="102"/>
      <c r="C59" s="102"/>
      <c r="D59" s="102"/>
      <c r="E59" s="102"/>
      <c r="F59" s="102"/>
      <c r="G59" s="102"/>
      <c r="H59" s="102"/>
      <c r="I59" s="307">
        <v>1</v>
      </c>
      <c r="J59" s="308"/>
      <c r="K59" s="338">
        <v>2</v>
      </c>
      <c r="L59" s="339"/>
      <c r="M59" s="240"/>
      <c r="N59" s="338">
        <v>3</v>
      </c>
      <c r="O59" s="339"/>
      <c r="P59" s="76"/>
      <c r="Q59" s="146"/>
      <c r="R59" s="147"/>
    </row>
    <row r="60" spans="1:18" ht="15.75" thickBot="1">
      <c r="A60" s="103" t="s">
        <v>112</v>
      </c>
      <c r="B60" s="104"/>
      <c r="C60" s="104"/>
      <c r="D60" s="104"/>
      <c r="E60" s="104"/>
      <c r="F60" s="104"/>
      <c r="G60" s="104"/>
      <c r="H60" s="104"/>
      <c r="I60" s="291">
        <v>2</v>
      </c>
      <c r="J60" s="292"/>
      <c r="K60" s="338">
        <v>4</v>
      </c>
      <c r="L60" s="339"/>
      <c r="M60" s="240"/>
      <c r="N60" s="338">
        <v>2</v>
      </c>
      <c r="O60" s="339"/>
      <c r="P60" s="105"/>
      <c r="Q60" s="148"/>
      <c r="R60" s="3"/>
    </row>
    <row r="61" spans="1:18" ht="16.5" customHeight="1" thickBot="1">
      <c r="A61" s="103" t="s">
        <v>113</v>
      </c>
      <c r="B61" s="104"/>
      <c r="C61" s="104"/>
      <c r="D61" s="104"/>
      <c r="E61" s="104"/>
      <c r="F61" s="104"/>
      <c r="G61" s="104"/>
      <c r="H61" s="104"/>
      <c r="I61" s="309">
        <v>0</v>
      </c>
      <c r="J61" s="310"/>
      <c r="K61" s="338">
        <v>4</v>
      </c>
      <c r="L61" s="339"/>
      <c r="M61" s="240"/>
      <c r="N61" s="338">
        <v>4</v>
      </c>
      <c r="O61" s="339"/>
      <c r="P61" s="107"/>
      <c r="Q61" s="148"/>
      <c r="R61" s="3"/>
    </row>
    <row r="62" spans="1:18" ht="3.75" customHeight="1" thickBot="1">
      <c r="A62" s="298" t="s">
        <v>114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369"/>
      <c r="Q62" s="148"/>
      <c r="R62" s="3"/>
    </row>
    <row r="63" spans="1:18" ht="26.25" hidden="1" customHeight="1" thickTop="1" thickBot="1">
      <c r="A63" s="109" t="s">
        <v>5</v>
      </c>
      <c r="B63" s="104"/>
      <c r="C63" s="104"/>
      <c r="D63" s="104"/>
      <c r="E63" s="110"/>
      <c r="F63" s="111"/>
      <c r="G63" s="106"/>
      <c r="H63" s="112"/>
      <c r="I63" s="113"/>
      <c r="J63" s="114"/>
      <c r="K63" s="113"/>
      <c r="L63" s="115"/>
      <c r="M63" s="114"/>
      <c r="N63" s="113"/>
      <c r="O63" s="115"/>
      <c r="P63" s="114"/>
      <c r="Q63" s="149"/>
      <c r="R63" s="150"/>
    </row>
    <row r="64" spans="1:18" ht="15.75" hidden="1" thickBot="1">
      <c r="A64" s="109" t="s">
        <v>8</v>
      </c>
      <c r="B64" s="104"/>
      <c r="C64" s="104"/>
      <c r="D64" s="104"/>
      <c r="E64" s="110"/>
      <c r="F64" s="111"/>
      <c r="G64" s="106"/>
      <c r="H64" s="112"/>
      <c r="I64" s="94"/>
      <c r="J64" s="96"/>
      <c r="K64" s="94"/>
      <c r="L64" s="95"/>
      <c r="M64" s="96"/>
      <c r="N64" s="94"/>
      <c r="O64" s="95"/>
      <c r="P64" s="96"/>
      <c r="Q64" s="346"/>
      <c r="R64" s="347"/>
    </row>
    <row r="65" spans="1:18" ht="15.75" hidden="1" thickBot="1">
      <c r="A65" s="109" t="s">
        <v>6</v>
      </c>
      <c r="B65" s="104"/>
      <c r="C65" s="104"/>
      <c r="D65" s="104"/>
      <c r="E65" s="110"/>
      <c r="F65" s="111"/>
      <c r="G65" s="106"/>
      <c r="H65" s="112"/>
      <c r="I65" s="94"/>
      <c r="J65" s="96"/>
      <c r="K65" s="94"/>
      <c r="L65" s="95"/>
      <c r="M65" s="96"/>
      <c r="N65" s="94"/>
      <c r="O65" s="95"/>
      <c r="P65" s="96"/>
      <c r="Q65" s="151"/>
      <c r="R65" s="3"/>
    </row>
    <row r="66" spans="1:18" ht="15.75" hidden="1" thickBot="1">
      <c r="A66" s="363" t="s">
        <v>138</v>
      </c>
      <c r="B66" s="364"/>
      <c r="C66" s="364"/>
      <c r="D66" s="364"/>
      <c r="E66" s="365"/>
      <c r="F66" s="111"/>
      <c r="G66" s="106"/>
      <c r="H66" s="112"/>
      <c r="I66" s="94"/>
      <c r="J66" s="96"/>
      <c r="K66" s="94"/>
      <c r="L66" s="95"/>
      <c r="M66" s="96"/>
      <c r="N66" s="94"/>
      <c r="O66" s="95"/>
      <c r="P66" s="96"/>
      <c r="Q66" s="151"/>
      <c r="R66" s="3"/>
    </row>
    <row r="67" spans="1:18" ht="15.75" hidden="1" thickBot="1">
      <c r="A67" s="116" t="s">
        <v>52</v>
      </c>
      <c r="B67" s="117"/>
      <c r="C67" s="117"/>
      <c r="D67" s="117"/>
      <c r="E67" s="118"/>
      <c r="F67" s="111"/>
      <c r="G67" s="106"/>
      <c r="H67" s="112"/>
      <c r="I67" s="94"/>
      <c r="J67" s="96"/>
      <c r="K67" s="94"/>
      <c r="L67" s="95"/>
      <c r="M67" s="96"/>
      <c r="N67" s="94"/>
      <c r="O67" s="95"/>
      <c r="P67" s="96"/>
      <c r="Q67" s="152"/>
      <c r="R67" s="153"/>
    </row>
    <row r="68" spans="1:18" ht="15.75" hidden="1" thickBot="1">
      <c r="A68" s="116" t="s">
        <v>9</v>
      </c>
      <c r="B68" s="117"/>
      <c r="C68" s="117"/>
      <c r="D68" s="117"/>
      <c r="E68" s="118"/>
      <c r="F68" s="111"/>
      <c r="G68" s="106"/>
      <c r="H68" s="112"/>
      <c r="I68" s="94"/>
      <c r="J68" s="96"/>
      <c r="K68" s="94"/>
      <c r="L68" s="95"/>
      <c r="M68" s="96"/>
      <c r="N68" s="94"/>
      <c r="O68" s="95"/>
      <c r="P68" s="96"/>
      <c r="Q68" s="152"/>
      <c r="R68" s="153"/>
    </row>
    <row r="69" spans="1:18" ht="15.75" hidden="1" thickBot="1">
      <c r="A69" s="360" t="s">
        <v>49</v>
      </c>
      <c r="B69" s="361"/>
      <c r="C69" s="361"/>
      <c r="D69" s="361"/>
      <c r="E69" s="362"/>
      <c r="F69" s="111"/>
      <c r="G69" s="106"/>
      <c r="H69" s="112"/>
      <c r="I69" s="94"/>
      <c r="J69" s="96"/>
      <c r="K69" s="94"/>
      <c r="L69" s="95"/>
      <c r="M69" s="96"/>
      <c r="N69" s="94"/>
      <c r="O69" s="95"/>
      <c r="P69" s="96"/>
      <c r="Q69" s="151"/>
      <c r="R69" s="3"/>
    </row>
    <row r="70" spans="1:18" ht="15.75" hidden="1" thickBot="1">
      <c r="A70" s="360" t="s">
        <v>7</v>
      </c>
      <c r="B70" s="361"/>
      <c r="C70" s="361"/>
      <c r="D70" s="361"/>
      <c r="E70" s="362"/>
      <c r="F70" s="111"/>
      <c r="G70" s="106"/>
      <c r="H70" s="112"/>
      <c r="I70" s="94"/>
      <c r="J70" s="96"/>
      <c r="K70" s="94"/>
      <c r="L70" s="95"/>
      <c r="M70" s="96"/>
      <c r="N70" s="94"/>
      <c r="O70" s="95"/>
      <c r="P70" s="96"/>
      <c r="Q70" s="151"/>
      <c r="R70" s="3"/>
    </row>
    <row r="71" spans="1:18" ht="27" hidden="1" customHeight="1" thickBot="1">
      <c r="A71" s="289" t="s">
        <v>136</v>
      </c>
      <c r="B71" s="290"/>
      <c r="C71" s="290"/>
      <c r="D71" s="290"/>
      <c r="E71" s="300"/>
      <c r="F71" s="111"/>
      <c r="G71" s="106"/>
      <c r="H71" s="112"/>
      <c r="I71" s="94"/>
      <c r="J71" s="96"/>
      <c r="K71" s="94"/>
      <c r="L71" s="95"/>
      <c r="M71" s="96"/>
      <c r="N71" s="94"/>
      <c r="O71" s="95"/>
      <c r="P71" s="96"/>
      <c r="Q71" s="151"/>
      <c r="R71" s="3"/>
    </row>
    <row r="72" spans="1:18" ht="23.25" hidden="1" customHeight="1" thickBot="1">
      <c r="A72" s="289" t="s">
        <v>135</v>
      </c>
      <c r="B72" s="290"/>
      <c r="C72" s="290"/>
      <c r="D72" s="290"/>
      <c r="E72" s="300"/>
      <c r="F72" s="111"/>
      <c r="G72" s="106"/>
      <c r="H72" s="112"/>
      <c r="I72" s="94"/>
      <c r="J72" s="96"/>
      <c r="K72" s="94"/>
      <c r="L72" s="95"/>
      <c r="M72" s="96"/>
      <c r="N72" s="94"/>
      <c r="O72" s="95"/>
      <c r="P72" s="96"/>
      <c r="Q72" s="151"/>
      <c r="R72" s="3"/>
    </row>
    <row r="73" spans="1:18" ht="24" hidden="1" customHeight="1" thickBot="1">
      <c r="A73" s="289" t="s">
        <v>137</v>
      </c>
      <c r="B73" s="290"/>
      <c r="C73" s="290"/>
      <c r="D73" s="290"/>
      <c r="E73" s="300"/>
      <c r="F73" s="111"/>
      <c r="G73" s="106"/>
      <c r="H73" s="112"/>
      <c r="I73" s="94"/>
      <c r="J73" s="96"/>
      <c r="K73" s="94"/>
      <c r="L73" s="95"/>
      <c r="M73" s="96"/>
      <c r="N73" s="94"/>
      <c r="O73" s="95"/>
      <c r="P73" s="96"/>
      <c r="Q73" s="154"/>
      <c r="R73" s="126"/>
    </row>
    <row r="74" spans="1:18" ht="15.75" hidden="1" thickBot="1">
      <c r="A74" s="119"/>
      <c r="B74" s="120"/>
      <c r="C74" s="120"/>
      <c r="D74" s="120"/>
      <c r="E74" s="121"/>
      <c r="F74" s="111"/>
      <c r="G74" s="106"/>
      <c r="H74" s="112"/>
      <c r="I74" s="94"/>
      <c r="J74" s="96"/>
      <c r="K74" s="94"/>
      <c r="L74" s="95"/>
      <c r="M74" s="96"/>
      <c r="N74" s="94"/>
      <c r="O74" s="95"/>
      <c r="P74" s="96"/>
      <c r="Q74" s="154"/>
      <c r="R74" s="126"/>
    </row>
    <row r="75" spans="1:18" ht="15.75" hidden="1" thickBot="1">
      <c r="A75" s="366" t="s">
        <v>115</v>
      </c>
      <c r="B75" s="367"/>
      <c r="C75" s="367"/>
      <c r="D75" s="367"/>
      <c r="E75" s="368"/>
      <c r="F75" s="111"/>
      <c r="G75" s="106"/>
      <c r="H75" s="112"/>
      <c r="I75" s="94"/>
      <c r="J75" s="96"/>
      <c r="K75" s="94"/>
      <c r="L75" s="95"/>
      <c r="M75" s="96"/>
      <c r="N75" s="94"/>
      <c r="O75" s="95"/>
      <c r="P75" s="96"/>
      <c r="Q75" s="108"/>
      <c r="R75" s="108"/>
    </row>
    <row r="76" spans="1:18" ht="15.75" hidden="1" thickBot="1">
      <c r="A76" s="293" t="s">
        <v>116</v>
      </c>
      <c r="B76" s="294"/>
      <c r="C76" s="294"/>
      <c r="D76" s="294"/>
      <c r="E76" s="295"/>
      <c r="F76" s="111"/>
      <c r="G76" s="106"/>
      <c r="H76" s="112"/>
      <c r="I76" s="122"/>
      <c r="J76" s="123"/>
      <c r="K76" s="122"/>
      <c r="L76" s="124"/>
      <c r="M76" s="123"/>
      <c r="N76" s="122"/>
      <c r="O76" s="124"/>
      <c r="P76" s="123"/>
      <c r="Q76" s="131"/>
      <c r="R76" s="132"/>
    </row>
    <row r="77" spans="1:18" ht="15.75" thickTop="1">
      <c r="A77" s="358"/>
      <c r="B77" s="359"/>
      <c r="C77" s="359"/>
      <c r="D77" s="359"/>
      <c r="E77" s="359"/>
      <c r="F77" s="162"/>
      <c r="G77" s="125"/>
      <c r="H77" s="125"/>
      <c r="I77" s="157"/>
      <c r="J77" s="157"/>
      <c r="K77" s="157"/>
      <c r="L77" s="157"/>
      <c r="M77" s="157"/>
      <c r="N77" s="157"/>
      <c r="O77" s="159"/>
      <c r="P77" s="159"/>
      <c r="Q77" s="132"/>
      <c r="R77" s="132"/>
    </row>
    <row r="78" spans="1:18">
      <c r="A78" s="175"/>
      <c r="B78" s="1" t="s">
        <v>3</v>
      </c>
      <c r="C78" s="176"/>
      <c r="D78" s="176"/>
      <c r="E78" s="176"/>
      <c r="F78" s="163"/>
      <c r="G78" s="126"/>
      <c r="H78" s="126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1:18" ht="44.45" customHeight="1">
      <c r="A79" s="161"/>
      <c r="B79" s="286" t="s">
        <v>134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132"/>
      <c r="P79" s="132"/>
      <c r="Q79" s="132"/>
      <c r="R79" s="132"/>
    </row>
    <row r="80" spans="1:18">
      <c r="A80" s="158"/>
      <c r="B80" s="373" t="s">
        <v>131</v>
      </c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132"/>
      <c r="P80" s="132"/>
      <c r="Q80" s="132"/>
      <c r="R80" s="132"/>
    </row>
    <row r="81" spans="1:18">
      <c r="A81" s="158"/>
      <c r="B81" s="297" t="s">
        <v>132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132"/>
      <c r="P81" s="132"/>
      <c r="Q81" s="132"/>
      <c r="R81" s="132"/>
    </row>
    <row r="82" spans="1:18" ht="15.75" customHeight="1">
      <c r="A82" s="158"/>
      <c r="B82" s="297" t="s">
        <v>13</v>
      </c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132"/>
      <c r="P82" s="132"/>
      <c r="Q82" s="132"/>
      <c r="R82" s="132"/>
    </row>
    <row r="83" spans="1:18" ht="20.25" customHeight="1">
      <c r="A83" s="177"/>
      <c r="B83" s="286" t="s">
        <v>14</v>
      </c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132"/>
      <c r="P83" s="132"/>
      <c r="Q83" s="132"/>
      <c r="R83" s="132"/>
    </row>
    <row r="84" spans="1:18" ht="12" customHeight="1">
      <c r="A84" s="177"/>
      <c r="B84" s="286" t="s">
        <v>117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132"/>
      <c r="O84" s="132"/>
      <c r="P84" s="132"/>
      <c r="Q84" s="132"/>
      <c r="R84" s="132"/>
    </row>
    <row r="85" spans="1:18" ht="28.5" customHeight="1">
      <c r="A85" s="177"/>
      <c r="B85" s="286" t="s">
        <v>118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132"/>
      <c r="P85" s="132"/>
      <c r="Q85" s="132"/>
      <c r="R85" s="132"/>
    </row>
    <row r="86" spans="1:18" ht="40.5" customHeight="1">
      <c r="A86" s="287" t="s">
        <v>133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132"/>
      <c r="P86" s="132"/>
      <c r="Q86" s="132"/>
      <c r="R86" s="132"/>
    </row>
    <row r="87" spans="1:18" ht="22.5" customHeight="1">
      <c r="A87" s="286"/>
      <c r="B87" s="286"/>
      <c r="C87" s="286"/>
      <c r="D87" s="286"/>
      <c r="E87" s="286"/>
      <c r="F87" s="163"/>
      <c r="G87" s="126"/>
      <c r="H87" s="126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1:18" ht="17.25" customHeight="1">
      <c r="A88" s="287"/>
      <c r="B88" s="287"/>
      <c r="C88" s="287"/>
      <c r="D88" s="287"/>
      <c r="E88" s="287"/>
      <c r="F88" s="163"/>
      <c r="G88" s="126"/>
      <c r="H88" s="126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1:18" ht="21.75" customHeight="1">
      <c r="A89" s="288"/>
      <c r="B89" s="288"/>
      <c r="C89" s="288"/>
      <c r="D89" s="288"/>
      <c r="E89" s="288"/>
      <c r="F89" s="163"/>
      <c r="G89" s="126"/>
      <c r="H89" s="126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1:18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1:18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1:18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</row>
    <row r="93" spans="1:18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</row>
  </sheetData>
  <mergeCells count="63">
    <mergeCell ref="B80:N80"/>
    <mergeCell ref="B81:N81"/>
    <mergeCell ref="B82:N82"/>
    <mergeCell ref="B83:N83"/>
    <mergeCell ref="B85:N85"/>
    <mergeCell ref="B84:M84"/>
    <mergeCell ref="A77:E77"/>
    <mergeCell ref="A50:B50"/>
    <mergeCell ref="B79:N79"/>
    <mergeCell ref="A70:E70"/>
    <mergeCell ref="A71:E71"/>
    <mergeCell ref="A66:E66"/>
    <mergeCell ref="A69:E69"/>
    <mergeCell ref="A72:E72"/>
    <mergeCell ref="A73:E73"/>
    <mergeCell ref="A75:E75"/>
    <mergeCell ref="A76:E76"/>
    <mergeCell ref="A62:P62"/>
    <mergeCell ref="I51:J51"/>
    <mergeCell ref="K51:L51"/>
    <mergeCell ref="N51:O51"/>
    <mergeCell ref="N54:O54"/>
    <mergeCell ref="I2:J2"/>
    <mergeCell ref="K2:M2"/>
    <mergeCell ref="A1:A5"/>
    <mergeCell ref="B1:B5"/>
    <mergeCell ref="C1:C5"/>
    <mergeCell ref="D1:H1"/>
    <mergeCell ref="D2:D5"/>
    <mergeCell ref="E2:E5"/>
    <mergeCell ref="F2:H2"/>
    <mergeCell ref="A86:N86"/>
    <mergeCell ref="A88:E88"/>
    <mergeCell ref="A89:E89"/>
    <mergeCell ref="I1:P1"/>
    <mergeCell ref="Q64:R64"/>
    <mergeCell ref="A87:E87"/>
    <mergeCell ref="A27:B27"/>
    <mergeCell ref="N2:P2"/>
    <mergeCell ref="Q2:R2"/>
    <mergeCell ref="F3:F5"/>
    <mergeCell ref="G3:H3"/>
    <mergeCell ref="L3:M3"/>
    <mergeCell ref="O3:P3"/>
    <mergeCell ref="Q3:R3"/>
    <mergeCell ref="G4:G5"/>
    <mergeCell ref="H4:H5"/>
    <mergeCell ref="K54:L54"/>
    <mergeCell ref="I57:J57"/>
    <mergeCell ref="K57:L57"/>
    <mergeCell ref="N57:O57"/>
    <mergeCell ref="I58:J58"/>
    <mergeCell ref="K58:L58"/>
    <mergeCell ref="N58:O58"/>
    <mergeCell ref="I61:J61"/>
    <mergeCell ref="K61:L61"/>
    <mergeCell ref="N61:O61"/>
    <mergeCell ref="I59:J59"/>
    <mergeCell ref="K59:L59"/>
    <mergeCell ref="N59:O59"/>
    <mergeCell ref="I60:J60"/>
    <mergeCell ref="K60:L60"/>
    <mergeCell ref="N60:O6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workbookViewId="0">
      <selection activeCell="N37" sqref="N37"/>
    </sheetView>
  </sheetViews>
  <sheetFormatPr defaultRowHeight="15"/>
  <cols>
    <col min="1" max="1" width="6.7109375" customWidth="1"/>
    <col min="2" max="2" width="24.140625" customWidth="1"/>
    <col min="3" max="3" width="7.85546875" customWidth="1"/>
    <col min="4" max="4" width="5.140625" customWidth="1"/>
    <col min="5" max="5" width="5.5703125" customWidth="1"/>
    <col min="6" max="6" width="5.28515625" customWidth="1"/>
    <col min="7" max="7" width="5.5703125" customWidth="1"/>
    <col min="8" max="8" width="7.5703125" customWidth="1"/>
    <col min="9" max="9" width="7.42578125" customWidth="1"/>
    <col min="10" max="10" width="7.7109375" customWidth="1"/>
    <col min="11" max="11" width="8" customWidth="1"/>
    <col min="12" max="13" width="5.140625" customWidth="1"/>
    <col min="14" max="14" width="8.140625" customWidth="1"/>
    <col min="15" max="15" width="4.42578125" customWidth="1"/>
    <col min="16" max="16" width="4" customWidth="1"/>
    <col min="17" max="17" width="5.85546875" customWidth="1"/>
    <col min="18" max="18" width="6" customWidth="1"/>
  </cols>
  <sheetData>
    <row r="1" spans="1:19" ht="35.25" customHeight="1" thickTop="1" thickBot="1">
      <c r="A1" s="321" t="s">
        <v>15</v>
      </c>
      <c r="B1" s="324" t="s">
        <v>16</v>
      </c>
      <c r="C1" s="327" t="s">
        <v>17</v>
      </c>
      <c r="D1" s="374" t="s">
        <v>18</v>
      </c>
      <c r="E1" s="375"/>
      <c r="F1" s="375"/>
      <c r="G1" s="375"/>
      <c r="H1" s="376"/>
      <c r="I1" s="343" t="s">
        <v>19</v>
      </c>
      <c r="J1" s="344"/>
      <c r="K1" s="344"/>
      <c r="L1" s="344"/>
      <c r="M1" s="344"/>
      <c r="N1" s="344"/>
      <c r="O1" s="344"/>
      <c r="P1" s="345"/>
      <c r="Q1" s="199"/>
      <c r="R1" s="200"/>
      <c r="S1" s="3"/>
    </row>
    <row r="2" spans="1:19" ht="18" customHeight="1" thickTop="1" thickBot="1">
      <c r="A2" s="322"/>
      <c r="B2" s="325"/>
      <c r="C2" s="328"/>
      <c r="D2" s="337" t="s">
        <v>20</v>
      </c>
      <c r="E2" s="337" t="s">
        <v>21</v>
      </c>
      <c r="F2" s="377" t="s">
        <v>22</v>
      </c>
      <c r="G2" s="378"/>
      <c r="H2" s="378"/>
      <c r="I2" s="379" t="s">
        <v>23</v>
      </c>
      <c r="J2" s="380"/>
      <c r="K2" s="381" t="s">
        <v>24</v>
      </c>
      <c r="L2" s="382"/>
      <c r="M2" s="383"/>
      <c r="N2" s="348" t="s">
        <v>25</v>
      </c>
      <c r="O2" s="331"/>
      <c r="P2" s="332"/>
      <c r="Q2" s="349"/>
      <c r="R2" s="311"/>
    </row>
    <row r="3" spans="1:19" ht="34.5" customHeight="1" thickBot="1">
      <c r="A3" s="322"/>
      <c r="B3" s="325"/>
      <c r="C3" s="328"/>
      <c r="D3" s="328"/>
      <c r="E3" s="328"/>
      <c r="F3" s="312" t="s">
        <v>26</v>
      </c>
      <c r="G3" s="315" t="s">
        <v>27</v>
      </c>
      <c r="H3" s="316"/>
      <c r="I3" s="241" t="s">
        <v>28</v>
      </c>
      <c r="J3" s="242" t="s">
        <v>29</v>
      </c>
      <c r="K3" s="243" t="s">
        <v>30</v>
      </c>
      <c r="L3" s="384" t="s">
        <v>31</v>
      </c>
      <c r="M3" s="385"/>
      <c r="N3" s="7" t="s">
        <v>32</v>
      </c>
      <c r="O3" s="315" t="s">
        <v>33</v>
      </c>
      <c r="P3" s="352"/>
      <c r="Q3" s="311"/>
      <c r="R3" s="311"/>
    </row>
    <row r="4" spans="1:19" ht="65.25" customHeight="1" thickBot="1">
      <c r="A4" s="322"/>
      <c r="B4" s="325"/>
      <c r="C4" s="328"/>
      <c r="D4" s="328"/>
      <c r="E4" s="328"/>
      <c r="F4" s="313"/>
      <c r="G4" s="317" t="s">
        <v>34</v>
      </c>
      <c r="H4" s="319" t="s">
        <v>35</v>
      </c>
      <c r="I4" s="244" t="s">
        <v>36</v>
      </c>
      <c r="J4" s="245" t="s">
        <v>36</v>
      </c>
      <c r="K4" s="244" t="s">
        <v>36</v>
      </c>
      <c r="L4" s="246" t="s">
        <v>36</v>
      </c>
      <c r="M4" s="245" t="s">
        <v>36</v>
      </c>
      <c r="N4" s="8" t="s">
        <v>36</v>
      </c>
      <c r="O4" s="10" t="s">
        <v>36</v>
      </c>
      <c r="P4" s="9" t="s">
        <v>36</v>
      </c>
      <c r="Q4" s="129"/>
      <c r="R4" s="130"/>
    </row>
    <row r="5" spans="1:19" ht="15.75" thickBot="1">
      <c r="A5" s="323"/>
      <c r="B5" s="326"/>
      <c r="C5" s="329"/>
      <c r="D5" s="329"/>
      <c r="E5" s="329"/>
      <c r="F5" s="314"/>
      <c r="G5" s="318"/>
      <c r="H5" s="320"/>
      <c r="I5" s="247">
        <v>17</v>
      </c>
      <c r="J5" s="248">
        <v>23</v>
      </c>
      <c r="K5" s="247">
        <v>17</v>
      </c>
      <c r="L5" s="249">
        <v>21</v>
      </c>
      <c r="M5" s="248">
        <v>3</v>
      </c>
      <c r="N5" s="11">
        <v>17</v>
      </c>
      <c r="O5" s="13">
        <v>21</v>
      </c>
      <c r="P5" s="12">
        <v>2</v>
      </c>
      <c r="Q5" s="133"/>
      <c r="R5" s="134"/>
    </row>
    <row r="6" spans="1:19" ht="15.75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5">
        <v>7</v>
      </c>
      <c r="H6" s="17">
        <v>8</v>
      </c>
      <c r="I6" s="250">
        <v>9</v>
      </c>
      <c r="J6" s="251">
        <v>10</v>
      </c>
      <c r="K6" s="250">
        <v>11</v>
      </c>
      <c r="L6" s="252">
        <v>12</v>
      </c>
      <c r="M6" s="251">
        <v>13</v>
      </c>
      <c r="N6" s="14">
        <v>14</v>
      </c>
      <c r="O6" s="15">
        <v>15</v>
      </c>
      <c r="P6" s="18"/>
      <c r="Q6" s="135"/>
      <c r="R6" s="136"/>
    </row>
    <row r="7" spans="1:19" ht="15.75" thickBot="1">
      <c r="A7" s="19"/>
      <c r="B7" s="20" t="s">
        <v>37</v>
      </c>
      <c r="C7" s="20" t="s">
        <v>155</v>
      </c>
      <c r="D7" s="21">
        <f t="shared" ref="D7:L7" si="0">SUM(D8+D19+D23)</f>
        <v>3074</v>
      </c>
      <c r="E7" s="21">
        <f t="shared" si="0"/>
        <v>1022</v>
      </c>
      <c r="F7" s="22">
        <f t="shared" si="0"/>
        <v>2052</v>
      </c>
      <c r="G7" s="22">
        <f t="shared" si="0"/>
        <v>864</v>
      </c>
      <c r="H7" s="22">
        <f t="shared" si="0"/>
        <v>1188</v>
      </c>
      <c r="I7" s="253">
        <f t="shared" si="0"/>
        <v>462</v>
      </c>
      <c r="J7" s="254">
        <f t="shared" si="0"/>
        <v>562</v>
      </c>
      <c r="K7" s="253">
        <f t="shared" si="0"/>
        <v>398</v>
      </c>
      <c r="L7" s="255">
        <f t="shared" si="0"/>
        <v>364</v>
      </c>
      <c r="M7" s="254"/>
      <c r="N7" s="24">
        <f>SUM(N8+N19+N23)</f>
        <v>126</v>
      </c>
      <c r="O7" s="24">
        <f>SUM(O8+O19+O23)</f>
        <v>140</v>
      </c>
      <c r="P7" s="25"/>
      <c r="Q7" s="137"/>
      <c r="R7" s="138"/>
    </row>
    <row r="8" spans="1:19" ht="36.75" thickBot="1">
      <c r="A8" s="26" t="s">
        <v>38</v>
      </c>
      <c r="B8" s="27" t="s">
        <v>39</v>
      </c>
      <c r="C8" s="21" t="s">
        <v>153</v>
      </c>
      <c r="D8" s="21">
        <f t="shared" ref="D8:J8" si="1">SUM(D9:D15)</f>
        <v>1945</v>
      </c>
      <c r="E8" s="21">
        <f t="shared" si="1"/>
        <v>646</v>
      </c>
      <c r="F8" s="22">
        <f t="shared" si="1"/>
        <v>1299</v>
      </c>
      <c r="G8" s="22">
        <f t="shared" si="1"/>
        <v>537</v>
      </c>
      <c r="H8" s="22">
        <f t="shared" si="1"/>
        <v>762</v>
      </c>
      <c r="I8" s="253">
        <f t="shared" si="1"/>
        <v>314</v>
      </c>
      <c r="J8" s="254">
        <f t="shared" si="1"/>
        <v>380</v>
      </c>
      <c r="K8" s="253">
        <f>SUM(K9:K18)</f>
        <v>197</v>
      </c>
      <c r="L8" s="255">
        <f>SUM(L9:L18)</f>
        <v>237</v>
      </c>
      <c r="M8" s="254"/>
      <c r="N8" s="21">
        <f>SUM(N9:N18)</f>
        <v>67</v>
      </c>
      <c r="O8" s="21">
        <f>SUM(O9:O18)</f>
        <v>104</v>
      </c>
      <c r="P8" s="25"/>
      <c r="Q8" s="137"/>
      <c r="R8" s="138"/>
    </row>
    <row r="9" spans="1:19" ht="15.75" thickBot="1">
      <c r="A9" s="28" t="s">
        <v>152</v>
      </c>
      <c r="B9" s="29" t="s">
        <v>40</v>
      </c>
      <c r="C9" s="30" t="s">
        <v>41</v>
      </c>
      <c r="D9" s="31">
        <f t="shared" ref="D9:D18" si="2">E9+F9</f>
        <v>427</v>
      </c>
      <c r="E9" s="31">
        <v>142</v>
      </c>
      <c r="F9" s="32">
        <v>285</v>
      </c>
      <c r="G9" s="31">
        <v>123</v>
      </c>
      <c r="H9" s="33">
        <v>162</v>
      </c>
      <c r="I9" s="256">
        <v>60</v>
      </c>
      <c r="J9" s="257">
        <v>80</v>
      </c>
      <c r="K9" s="256">
        <v>72</v>
      </c>
      <c r="L9" s="258">
        <v>73</v>
      </c>
      <c r="M9" s="257">
        <v>6</v>
      </c>
      <c r="N9" s="19"/>
      <c r="O9" s="31"/>
      <c r="P9" s="34"/>
      <c r="Q9" s="139"/>
      <c r="R9" s="140"/>
    </row>
    <row r="10" spans="1:19" ht="15.75" thickBot="1">
      <c r="A10" s="28" t="s">
        <v>42</v>
      </c>
      <c r="B10" s="29" t="s">
        <v>43</v>
      </c>
      <c r="C10" s="10" t="s">
        <v>44</v>
      </c>
      <c r="D10" s="31">
        <f t="shared" si="2"/>
        <v>234</v>
      </c>
      <c r="E10" s="31">
        <v>78</v>
      </c>
      <c r="F10" s="32">
        <v>156</v>
      </c>
      <c r="G10" s="31">
        <v>68</v>
      </c>
      <c r="H10" s="33">
        <v>88</v>
      </c>
      <c r="I10" s="256">
        <v>38</v>
      </c>
      <c r="J10" s="257">
        <v>40</v>
      </c>
      <c r="K10" s="256">
        <v>42</v>
      </c>
      <c r="L10" s="258">
        <v>36</v>
      </c>
      <c r="M10" s="257"/>
      <c r="N10" s="19"/>
      <c r="O10" s="31"/>
      <c r="P10" s="34"/>
      <c r="Q10" s="139"/>
      <c r="R10" s="140"/>
    </row>
    <row r="11" spans="1:19" ht="15.75" thickBot="1">
      <c r="A11" s="28" t="s">
        <v>45</v>
      </c>
      <c r="B11" s="28" t="s">
        <v>6</v>
      </c>
      <c r="C11" s="284" t="s">
        <v>44</v>
      </c>
      <c r="D11" s="31">
        <f t="shared" si="2"/>
        <v>279</v>
      </c>
      <c r="E11" s="31">
        <v>93</v>
      </c>
      <c r="F11" s="32">
        <v>186</v>
      </c>
      <c r="G11" s="31">
        <v>100</v>
      </c>
      <c r="H11" s="33">
        <v>86</v>
      </c>
      <c r="I11" s="256">
        <v>40</v>
      </c>
      <c r="J11" s="257">
        <v>60</v>
      </c>
      <c r="K11" s="256">
        <v>38</v>
      </c>
      <c r="L11" s="258">
        <v>48</v>
      </c>
      <c r="M11" s="257"/>
      <c r="N11" s="19"/>
      <c r="O11" s="31"/>
      <c r="P11" s="34"/>
      <c r="Q11" s="139"/>
      <c r="R11" s="140"/>
    </row>
    <row r="12" spans="1:19" ht="15.75" thickBot="1">
      <c r="A12" s="28" t="s">
        <v>46</v>
      </c>
      <c r="B12" s="31" t="s">
        <v>2</v>
      </c>
      <c r="C12" s="10" t="s">
        <v>44</v>
      </c>
      <c r="D12" s="31">
        <f t="shared" si="2"/>
        <v>255</v>
      </c>
      <c r="E12" s="31">
        <v>84</v>
      </c>
      <c r="F12" s="32">
        <v>171</v>
      </c>
      <c r="G12" s="31"/>
      <c r="H12" s="33">
        <v>171</v>
      </c>
      <c r="I12" s="256">
        <v>40</v>
      </c>
      <c r="J12" s="257">
        <v>46</v>
      </c>
      <c r="K12" s="256">
        <v>45</v>
      </c>
      <c r="L12" s="258">
        <v>40</v>
      </c>
      <c r="M12" s="257"/>
      <c r="N12" s="19"/>
      <c r="O12" s="31"/>
      <c r="P12" s="34"/>
      <c r="Q12" s="139"/>
      <c r="R12" s="140"/>
    </row>
    <row r="13" spans="1:19" ht="15.75" thickBot="1">
      <c r="A13" s="28" t="s">
        <v>47</v>
      </c>
      <c r="B13" s="31" t="s">
        <v>7</v>
      </c>
      <c r="C13" s="10" t="s">
        <v>44</v>
      </c>
      <c r="D13" s="31">
        <f t="shared" si="2"/>
        <v>108</v>
      </c>
      <c r="E13" s="31">
        <v>36</v>
      </c>
      <c r="F13" s="32">
        <v>72</v>
      </c>
      <c r="G13" s="31">
        <v>32</v>
      </c>
      <c r="H13" s="33">
        <v>40</v>
      </c>
      <c r="I13" s="256">
        <v>32</v>
      </c>
      <c r="J13" s="257"/>
      <c r="K13" s="256"/>
      <c r="L13" s="258">
        <v>40</v>
      </c>
      <c r="M13" s="257"/>
      <c r="N13" s="19"/>
      <c r="O13" s="31"/>
      <c r="P13" s="34"/>
      <c r="Q13" s="139"/>
      <c r="R13" s="140"/>
    </row>
    <row r="14" spans="1:19" ht="25.5" thickBot="1">
      <c r="A14" s="49" t="s">
        <v>48</v>
      </c>
      <c r="B14" s="35" t="s">
        <v>49</v>
      </c>
      <c r="C14" s="10" t="s">
        <v>44</v>
      </c>
      <c r="D14" s="31">
        <f t="shared" si="2"/>
        <v>255</v>
      </c>
      <c r="E14" s="31">
        <v>84</v>
      </c>
      <c r="F14" s="32">
        <v>171</v>
      </c>
      <c r="G14" s="31">
        <v>100</v>
      </c>
      <c r="H14" s="33">
        <v>71</v>
      </c>
      <c r="I14" s="256"/>
      <c r="J14" s="257"/>
      <c r="K14" s="256"/>
      <c r="L14" s="258"/>
      <c r="M14" s="257"/>
      <c r="N14" s="19">
        <v>67</v>
      </c>
      <c r="O14" s="31">
        <v>104</v>
      </c>
      <c r="P14" s="34"/>
      <c r="Q14" s="139"/>
      <c r="R14" s="140"/>
    </row>
    <row r="15" spans="1:19" ht="15.75" thickBot="1">
      <c r="A15" s="49" t="s">
        <v>50</v>
      </c>
      <c r="B15" s="36" t="s">
        <v>51</v>
      </c>
      <c r="C15" s="10" t="s">
        <v>44</v>
      </c>
      <c r="D15" s="31">
        <f t="shared" si="2"/>
        <v>387</v>
      </c>
      <c r="E15" s="31">
        <v>129</v>
      </c>
      <c r="F15" s="32">
        <f>SUM(F16:F18)</f>
        <v>258</v>
      </c>
      <c r="G15" s="32">
        <f>SUM(G16:G18)</f>
        <v>114</v>
      </c>
      <c r="H15" s="32">
        <f>SUM(H16:H18)</f>
        <v>144</v>
      </c>
      <c r="I15" s="256">
        <f>SUM(I16:I18)</f>
        <v>104</v>
      </c>
      <c r="J15" s="257">
        <f>SUM(J16:J18)</f>
        <v>154</v>
      </c>
      <c r="K15" s="256"/>
      <c r="L15" s="258"/>
      <c r="M15" s="257"/>
      <c r="N15" s="19"/>
      <c r="O15" s="31"/>
      <c r="P15" s="34"/>
      <c r="Q15" s="139"/>
      <c r="R15" s="140"/>
    </row>
    <row r="16" spans="1:19" ht="15.75" thickBot="1">
      <c r="A16" s="49" t="s">
        <v>50</v>
      </c>
      <c r="B16" s="31" t="s">
        <v>52</v>
      </c>
      <c r="C16" s="10" t="s">
        <v>44</v>
      </c>
      <c r="D16" s="31">
        <f t="shared" si="2"/>
        <v>171</v>
      </c>
      <c r="E16" s="31">
        <v>57</v>
      </c>
      <c r="F16" s="32">
        <v>114</v>
      </c>
      <c r="G16" s="31">
        <v>50</v>
      </c>
      <c r="H16" s="33">
        <v>64</v>
      </c>
      <c r="I16" s="256">
        <v>48</v>
      </c>
      <c r="J16" s="257">
        <v>66</v>
      </c>
      <c r="K16" s="256"/>
      <c r="L16" s="258"/>
      <c r="M16" s="257"/>
      <c r="N16" s="19"/>
      <c r="O16" s="31"/>
      <c r="P16" s="34"/>
      <c r="Q16" s="139"/>
      <c r="R16" s="140"/>
    </row>
    <row r="17" spans="1:18" ht="27" thickBot="1">
      <c r="A17" s="49" t="s">
        <v>50</v>
      </c>
      <c r="B17" s="37" t="s">
        <v>53</v>
      </c>
      <c r="C17" s="10" t="s">
        <v>44</v>
      </c>
      <c r="D17" s="31">
        <f t="shared" si="2"/>
        <v>108</v>
      </c>
      <c r="E17" s="31">
        <v>36</v>
      </c>
      <c r="F17" s="32">
        <v>72</v>
      </c>
      <c r="G17" s="31">
        <v>32</v>
      </c>
      <c r="H17" s="33">
        <v>40</v>
      </c>
      <c r="I17" s="256">
        <v>20</v>
      </c>
      <c r="J17" s="257">
        <v>52</v>
      </c>
      <c r="K17" s="256"/>
      <c r="L17" s="258"/>
      <c r="M17" s="257"/>
      <c r="N17" s="19"/>
      <c r="O17" s="31"/>
      <c r="P17" s="34"/>
      <c r="Q17" s="139"/>
      <c r="R17" s="140"/>
    </row>
    <row r="18" spans="1:18" ht="15.75" thickBot="1">
      <c r="A18" s="49" t="s">
        <v>50</v>
      </c>
      <c r="B18" s="38" t="s">
        <v>54</v>
      </c>
      <c r="C18" s="39" t="s">
        <v>44</v>
      </c>
      <c r="D18" s="31">
        <f t="shared" si="2"/>
        <v>108</v>
      </c>
      <c r="E18" s="31">
        <v>36</v>
      </c>
      <c r="F18" s="32">
        <v>72</v>
      </c>
      <c r="G18" s="31">
        <v>32</v>
      </c>
      <c r="H18" s="33">
        <v>40</v>
      </c>
      <c r="I18" s="256">
        <v>36</v>
      </c>
      <c r="J18" s="257">
        <v>36</v>
      </c>
      <c r="K18" s="256"/>
      <c r="L18" s="258"/>
      <c r="M18" s="257"/>
      <c r="N18" s="19"/>
      <c r="O18" s="31"/>
      <c r="P18" s="34"/>
      <c r="Q18" s="139"/>
      <c r="R18" s="140"/>
    </row>
    <row r="19" spans="1:18" ht="41.25" thickBot="1">
      <c r="A19" s="283" t="s">
        <v>55</v>
      </c>
      <c r="B19" s="40" t="s">
        <v>56</v>
      </c>
      <c r="C19" s="180" t="s">
        <v>143</v>
      </c>
      <c r="D19" s="21">
        <f t="shared" ref="D19:L19" si="3">SUM(D20:D22)</f>
        <v>859</v>
      </c>
      <c r="E19" s="21">
        <f t="shared" si="3"/>
        <v>286</v>
      </c>
      <c r="F19" s="22">
        <f t="shared" si="3"/>
        <v>573</v>
      </c>
      <c r="G19" s="21">
        <f t="shared" si="3"/>
        <v>247</v>
      </c>
      <c r="H19" s="23">
        <f t="shared" si="3"/>
        <v>326</v>
      </c>
      <c r="I19" s="253">
        <f t="shared" si="3"/>
        <v>148</v>
      </c>
      <c r="J19" s="254">
        <f t="shared" si="3"/>
        <v>110</v>
      </c>
      <c r="K19" s="253">
        <f t="shared" si="3"/>
        <v>165</v>
      </c>
      <c r="L19" s="255">
        <f t="shared" si="3"/>
        <v>127</v>
      </c>
      <c r="M19" s="254"/>
      <c r="N19" s="24">
        <f>SUM(N20:N22)</f>
        <v>23</v>
      </c>
      <c r="O19" s="21">
        <f>SUM(O20:O22)</f>
        <v>0</v>
      </c>
      <c r="P19" s="25"/>
      <c r="Q19" s="137"/>
      <c r="R19" s="138"/>
    </row>
    <row r="20" spans="1:18" ht="15.75" thickBot="1">
      <c r="A20" s="49" t="s">
        <v>57</v>
      </c>
      <c r="B20" s="31" t="s">
        <v>8</v>
      </c>
      <c r="C20" s="30" t="s">
        <v>41</v>
      </c>
      <c r="D20" s="31">
        <f>E20+F20</f>
        <v>427</v>
      </c>
      <c r="E20" s="31">
        <v>142</v>
      </c>
      <c r="F20" s="32">
        <v>285</v>
      </c>
      <c r="G20" s="31">
        <v>123</v>
      </c>
      <c r="H20" s="33">
        <v>162</v>
      </c>
      <c r="I20" s="256">
        <v>66</v>
      </c>
      <c r="J20" s="257">
        <v>66</v>
      </c>
      <c r="K20" s="256">
        <v>82</v>
      </c>
      <c r="L20" s="258">
        <v>71</v>
      </c>
      <c r="M20" s="257">
        <v>6</v>
      </c>
      <c r="N20" s="19"/>
      <c r="O20" s="31"/>
      <c r="P20" s="34"/>
      <c r="Q20" s="139"/>
      <c r="R20" s="140"/>
    </row>
    <row r="21" spans="1:18" ht="15.75" thickBot="1">
      <c r="A21" s="49" t="s">
        <v>58</v>
      </c>
      <c r="B21" s="31" t="s">
        <v>9</v>
      </c>
      <c r="C21" s="30" t="s">
        <v>41</v>
      </c>
      <c r="D21" s="31">
        <f>E21+F21</f>
        <v>270</v>
      </c>
      <c r="E21" s="31">
        <v>90</v>
      </c>
      <c r="F21" s="32">
        <v>180</v>
      </c>
      <c r="G21" s="31">
        <v>78</v>
      </c>
      <c r="H21" s="33">
        <v>102</v>
      </c>
      <c r="I21" s="256">
        <v>46</v>
      </c>
      <c r="J21" s="257">
        <v>44</v>
      </c>
      <c r="K21" s="256">
        <v>46</v>
      </c>
      <c r="L21" s="258">
        <v>44</v>
      </c>
      <c r="M21" s="257">
        <v>6</v>
      </c>
      <c r="N21" s="19"/>
      <c r="O21" s="31"/>
      <c r="P21" s="34"/>
      <c r="Q21" s="139"/>
      <c r="R21" s="140"/>
    </row>
    <row r="22" spans="1:18" ht="16.5" customHeight="1" thickBot="1">
      <c r="A22" s="49" t="s">
        <v>59</v>
      </c>
      <c r="B22" s="31" t="s">
        <v>10</v>
      </c>
      <c r="C22" s="10" t="s">
        <v>44</v>
      </c>
      <c r="D22" s="31">
        <f>E22+F22</f>
        <v>162</v>
      </c>
      <c r="E22" s="31">
        <v>54</v>
      </c>
      <c r="F22" s="32">
        <v>108</v>
      </c>
      <c r="G22" s="31">
        <v>46</v>
      </c>
      <c r="H22" s="33">
        <v>62</v>
      </c>
      <c r="I22" s="256">
        <v>36</v>
      </c>
      <c r="J22" s="257"/>
      <c r="K22" s="256">
        <v>37</v>
      </c>
      <c r="L22" s="258">
        <v>12</v>
      </c>
      <c r="M22" s="257"/>
      <c r="N22" s="19">
        <v>23</v>
      </c>
      <c r="O22" s="31"/>
      <c r="P22" s="34"/>
      <c r="Q22" s="139"/>
      <c r="R22" s="140"/>
    </row>
    <row r="23" spans="1:18" ht="45" customHeight="1" thickBot="1">
      <c r="A23" s="283" t="s">
        <v>60</v>
      </c>
      <c r="B23" s="41" t="s">
        <v>61</v>
      </c>
      <c r="C23" s="42" t="s">
        <v>139</v>
      </c>
      <c r="D23" s="43">
        <f>SUM(D24:D26)</f>
        <v>270</v>
      </c>
      <c r="E23" s="21">
        <f>SUM(E24:E26)</f>
        <v>90</v>
      </c>
      <c r="F23" s="22">
        <f t="shared" ref="F23:M23" si="4">SUM(F24:F26)</f>
        <v>180</v>
      </c>
      <c r="G23" s="21">
        <f t="shared" si="4"/>
        <v>80</v>
      </c>
      <c r="H23" s="23">
        <f t="shared" si="4"/>
        <v>100</v>
      </c>
      <c r="I23" s="253">
        <f t="shared" si="4"/>
        <v>0</v>
      </c>
      <c r="J23" s="254">
        <f t="shared" si="4"/>
        <v>72</v>
      </c>
      <c r="K23" s="253">
        <f t="shared" si="4"/>
        <v>36</v>
      </c>
      <c r="L23" s="253">
        <f t="shared" si="4"/>
        <v>0</v>
      </c>
      <c r="M23" s="253">
        <f t="shared" si="4"/>
        <v>0</v>
      </c>
      <c r="N23" s="24">
        <f>SUM(N24:N26)</f>
        <v>36</v>
      </c>
      <c r="O23" s="21">
        <f>SUM(O24:O26)</f>
        <v>36</v>
      </c>
      <c r="P23" s="25"/>
      <c r="Q23" s="137"/>
      <c r="R23" s="138"/>
    </row>
    <row r="24" spans="1:18" ht="15.75" thickBot="1">
      <c r="A24" s="49" t="s">
        <v>62</v>
      </c>
      <c r="B24" s="28" t="s">
        <v>11</v>
      </c>
      <c r="C24" s="10" t="s">
        <v>44</v>
      </c>
      <c r="D24" s="31">
        <f>E24+F24</f>
        <v>108</v>
      </c>
      <c r="E24" s="31">
        <v>36</v>
      </c>
      <c r="F24" s="32">
        <v>72</v>
      </c>
      <c r="G24" s="31">
        <v>32</v>
      </c>
      <c r="H24" s="33">
        <v>40</v>
      </c>
      <c r="I24" s="256"/>
      <c r="J24" s="257">
        <v>36</v>
      </c>
      <c r="K24" s="256">
        <v>36</v>
      </c>
      <c r="L24" s="258"/>
      <c r="M24" s="257"/>
      <c r="N24" s="19"/>
      <c r="O24" s="31"/>
      <c r="P24" s="34"/>
      <c r="Q24" s="139"/>
      <c r="R24" s="140"/>
    </row>
    <row r="25" spans="1:18" ht="16.5" customHeight="1" thickBot="1">
      <c r="A25" s="49" t="s">
        <v>63</v>
      </c>
      <c r="B25" s="28" t="s">
        <v>12</v>
      </c>
      <c r="C25" s="10" t="s">
        <v>44</v>
      </c>
      <c r="D25" s="31">
        <f>E25+F25</f>
        <v>54</v>
      </c>
      <c r="E25" s="31">
        <v>18</v>
      </c>
      <c r="F25" s="32">
        <v>36</v>
      </c>
      <c r="G25" s="31">
        <v>16</v>
      </c>
      <c r="H25" s="33">
        <v>20</v>
      </c>
      <c r="I25" s="256"/>
      <c r="J25" s="257">
        <v>36</v>
      </c>
      <c r="K25" s="256"/>
      <c r="L25" s="258"/>
      <c r="M25" s="257"/>
      <c r="N25" s="19"/>
      <c r="O25" s="31"/>
      <c r="P25" s="34"/>
      <c r="Q25" s="139"/>
      <c r="R25" s="140"/>
    </row>
    <row r="26" spans="1:18" ht="15.75" thickBot="1">
      <c r="A26" s="49" t="s">
        <v>63</v>
      </c>
      <c r="B26" s="44" t="s">
        <v>64</v>
      </c>
      <c r="C26" s="10" t="s">
        <v>44</v>
      </c>
      <c r="D26" s="31">
        <f>E26+F26</f>
        <v>108</v>
      </c>
      <c r="E26" s="31">
        <v>36</v>
      </c>
      <c r="F26" s="32">
        <v>72</v>
      </c>
      <c r="G26" s="45">
        <v>32</v>
      </c>
      <c r="H26" s="46">
        <v>40</v>
      </c>
      <c r="I26" s="259"/>
      <c r="J26" s="260"/>
      <c r="K26" s="259"/>
      <c r="L26" s="261"/>
      <c r="M26" s="260"/>
      <c r="N26" s="19">
        <v>36</v>
      </c>
      <c r="O26" s="45">
        <v>36</v>
      </c>
      <c r="P26" s="47"/>
      <c r="Q26" s="141"/>
      <c r="R26" s="138"/>
    </row>
    <row r="27" spans="1:18" ht="42.75" customHeight="1" thickBot="1">
      <c r="A27" s="303" t="s">
        <v>65</v>
      </c>
      <c r="B27" s="304"/>
      <c r="C27" s="178" t="s">
        <v>141</v>
      </c>
      <c r="D27" s="21">
        <f t="shared" ref="D27:L27" si="5">SUM(D28+D34)</f>
        <v>2496</v>
      </c>
      <c r="E27" s="21">
        <f t="shared" si="5"/>
        <v>372</v>
      </c>
      <c r="F27" s="21">
        <f t="shared" si="5"/>
        <v>2124</v>
      </c>
      <c r="G27" s="21">
        <f t="shared" si="5"/>
        <v>298</v>
      </c>
      <c r="H27" s="21">
        <f t="shared" si="5"/>
        <v>414</v>
      </c>
      <c r="I27" s="255">
        <f t="shared" si="5"/>
        <v>150</v>
      </c>
      <c r="J27" s="255">
        <f t="shared" si="5"/>
        <v>266</v>
      </c>
      <c r="K27" s="255">
        <f t="shared" si="5"/>
        <v>214</v>
      </c>
      <c r="L27" s="255">
        <f t="shared" si="5"/>
        <v>428</v>
      </c>
      <c r="M27" s="254"/>
      <c r="N27" s="21">
        <f>SUM(N28+N34+N49)</f>
        <v>486</v>
      </c>
      <c r="O27" s="21">
        <f>SUM(O28+O34+O49)</f>
        <v>580</v>
      </c>
      <c r="P27" s="25"/>
      <c r="Q27" s="281"/>
      <c r="R27" s="138"/>
    </row>
    <row r="28" spans="1:18" ht="35.450000000000003" customHeight="1" thickBot="1">
      <c r="A28" s="24" t="s">
        <v>66</v>
      </c>
      <c r="B28" s="160" t="s">
        <v>149</v>
      </c>
      <c r="C28" s="21" t="s">
        <v>140</v>
      </c>
      <c r="D28" s="21">
        <f t="shared" ref="D28:L28" si="6">SUM(D29:D32)</f>
        <v>252</v>
      </c>
      <c r="E28" s="21">
        <f t="shared" si="6"/>
        <v>84</v>
      </c>
      <c r="F28" s="21">
        <f t="shared" si="6"/>
        <v>168</v>
      </c>
      <c r="G28" s="21">
        <f t="shared" si="6"/>
        <v>84</v>
      </c>
      <c r="H28" s="21">
        <f t="shared" si="6"/>
        <v>94</v>
      </c>
      <c r="I28" s="255">
        <f t="shared" si="6"/>
        <v>16</v>
      </c>
      <c r="J28" s="255">
        <f t="shared" si="6"/>
        <v>20</v>
      </c>
      <c r="K28" s="255">
        <f t="shared" si="6"/>
        <v>36</v>
      </c>
      <c r="L28" s="255">
        <f t="shared" si="6"/>
        <v>60</v>
      </c>
      <c r="M28" s="254">
        <f>SUM(M29:M33)</f>
        <v>0</v>
      </c>
      <c r="N28" s="21">
        <f>SUM(N29:N32)</f>
        <v>36</v>
      </c>
      <c r="O28" s="21">
        <f>SUM(O29:O33)</f>
        <v>0</v>
      </c>
      <c r="P28" s="25"/>
      <c r="Q28" s="137"/>
      <c r="R28" s="138"/>
    </row>
    <row r="29" spans="1:18" ht="15.75" thickBot="1">
      <c r="A29" s="49" t="s">
        <v>68</v>
      </c>
      <c r="B29" s="155" t="s">
        <v>119</v>
      </c>
      <c r="C29" s="10" t="s">
        <v>44</v>
      </c>
      <c r="D29" s="31">
        <f>E29+F29</f>
        <v>54</v>
      </c>
      <c r="E29" s="31">
        <v>18</v>
      </c>
      <c r="F29" s="32">
        <v>36</v>
      </c>
      <c r="G29" s="31">
        <v>16</v>
      </c>
      <c r="H29" s="33">
        <v>20</v>
      </c>
      <c r="I29" s="256"/>
      <c r="J29" s="257"/>
      <c r="K29" s="256"/>
      <c r="L29" s="258">
        <v>36</v>
      </c>
      <c r="M29" s="257"/>
      <c r="N29" s="19"/>
      <c r="O29" s="31"/>
      <c r="P29" s="34"/>
      <c r="Q29" s="139"/>
      <c r="R29" s="140"/>
    </row>
    <row r="30" spans="1:18" ht="15.75" thickBot="1">
      <c r="A30" s="50" t="s">
        <v>69</v>
      </c>
      <c r="B30" s="38" t="s">
        <v>1</v>
      </c>
      <c r="C30" s="10" t="s">
        <v>44</v>
      </c>
      <c r="D30" s="31">
        <f>F30+E30</f>
        <v>54</v>
      </c>
      <c r="E30" s="31">
        <v>18</v>
      </c>
      <c r="F30" s="32">
        <v>36</v>
      </c>
      <c r="G30" s="31">
        <v>16</v>
      </c>
      <c r="H30" s="33">
        <v>20</v>
      </c>
      <c r="I30" s="256">
        <v>16</v>
      </c>
      <c r="J30" s="257">
        <v>20</v>
      </c>
      <c r="K30" s="256"/>
      <c r="L30" s="258"/>
      <c r="M30" s="257"/>
      <c r="N30" s="19"/>
      <c r="O30" s="31"/>
      <c r="P30" s="34"/>
      <c r="Q30" s="139"/>
      <c r="R30" s="140"/>
    </row>
    <row r="31" spans="1:18" ht="15.75" thickBot="1">
      <c r="A31" s="50" t="s">
        <v>70</v>
      </c>
      <c r="B31" s="38" t="s">
        <v>0</v>
      </c>
      <c r="C31" s="10" t="s">
        <v>44</v>
      </c>
      <c r="D31" s="31">
        <f>E31+F31</f>
        <v>90</v>
      </c>
      <c r="E31" s="31">
        <v>30</v>
      </c>
      <c r="F31" s="32">
        <v>60</v>
      </c>
      <c r="G31" s="31">
        <v>36</v>
      </c>
      <c r="H31" s="33">
        <v>34</v>
      </c>
      <c r="I31" s="256"/>
      <c r="J31" s="257"/>
      <c r="K31" s="256">
        <v>36</v>
      </c>
      <c r="L31" s="258">
        <v>24</v>
      </c>
      <c r="M31" s="257"/>
      <c r="N31" s="19"/>
      <c r="O31" s="31"/>
      <c r="P31" s="34"/>
      <c r="Q31" s="139"/>
      <c r="R31" s="140"/>
    </row>
    <row r="32" spans="1:18" ht="15.75" thickBot="1">
      <c r="A32" s="50" t="s">
        <v>71</v>
      </c>
      <c r="B32" s="31" t="s">
        <v>4</v>
      </c>
      <c r="C32" s="10" t="s">
        <v>44</v>
      </c>
      <c r="D32" s="31">
        <v>54</v>
      </c>
      <c r="E32" s="31">
        <v>18</v>
      </c>
      <c r="F32" s="32">
        <v>36</v>
      </c>
      <c r="G32" s="31">
        <v>16</v>
      </c>
      <c r="H32" s="33">
        <v>20</v>
      </c>
      <c r="I32" s="256"/>
      <c r="J32" s="257"/>
      <c r="K32" s="256"/>
      <c r="L32" s="258"/>
      <c r="M32" s="257"/>
      <c r="N32" s="19">
        <v>36</v>
      </c>
      <c r="O32" s="31"/>
      <c r="P32" s="34"/>
      <c r="Q32" s="139"/>
      <c r="R32" s="140"/>
    </row>
    <row r="33" spans="1:18" ht="15.75" hidden="1" thickBot="1">
      <c r="A33" s="19"/>
      <c r="B33" s="31"/>
      <c r="C33" s="10"/>
      <c r="D33" s="31"/>
      <c r="E33" s="31"/>
      <c r="F33" s="32"/>
      <c r="G33" s="31"/>
      <c r="H33" s="33"/>
      <c r="I33" s="256"/>
      <c r="J33" s="257"/>
      <c r="K33" s="256"/>
      <c r="L33" s="258"/>
      <c r="M33" s="257"/>
      <c r="N33" s="19"/>
      <c r="O33" s="31"/>
      <c r="P33" s="34"/>
      <c r="Q33" s="139"/>
      <c r="R33" s="140"/>
    </row>
    <row r="34" spans="1:18" ht="37.5" customHeight="1" thickBot="1">
      <c r="A34" s="52" t="s">
        <v>73</v>
      </c>
      <c r="B34" s="53" t="s">
        <v>74</v>
      </c>
      <c r="C34" s="179" t="s">
        <v>142</v>
      </c>
      <c r="D34" s="21">
        <f t="shared" ref="D34:J34" si="7">SUM(D35+D49)</f>
        <v>2244</v>
      </c>
      <c r="E34" s="21">
        <f t="shared" si="7"/>
        <v>288</v>
      </c>
      <c r="F34" s="21">
        <f t="shared" si="7"/>
        <v>1956</v>
      </c>
      <c r="G34" s="21">
        <f t="shared" si="7"/>
        <v>214</v>
      </c>
      <c r="H34" s="21">
        <f t="shared" si="7"/>
        <v>320</v>
      </c>
      <c r="I34" s="255">
        <f t="shared" si="7"/>
        <v>134</v>
      </c>
      <c r="J34" s="255">
        <f t="shared" si="7"/>
        <v>246</v>
      </c>
      <c r="K34" s="255">
        <f t="shared" ref="D34:L35" si="8">SUM(K35+K41+K44)</f>
        <v>178</v>
      </c>
      <c r="L34" s="255">
        <f>SUM(L36+L42+L45)</f>
        <v>368</v>
      </c>
      <c r="M34" s="257"/>
      <c r="N34" s="21">
        <f>SUM(N36+N42+N45)</f>
        <v>450</v>
      </c>
      <c r="O34" s="21">
        <f>SUM(O36+O42+O45)</f>
        <v>540</v>
      </c>
      <c r="P34" s="34"/>
      <c r="Q34" s="139"/>
      <c r="R34" s="140"/>
    </row>
    <row r="35" spans="1:18" ht="15.75" thickBot="1">
      <c r="A35" s="54" t="s">
        <v>75</v>
      </c>
      <c r="B35" s="55" t="s">
        <v>76</v>
      </c>
      <c r="C35" s="179" t="s">
        <v>142</v>
      </c>
      <c r="D35" s="21">
        <f t="shared" si="8"/>
        <v>2164</v>
      </c>
      <c r="E35" s="21">
        <f t="shared" si="8"/>
        <v>248</v>
      </c>
      <c r="F35" s="21">
        <f t="shared" si="8"/>
        <v>1916</v>
      </c>
      <c r="G35" s="21">
        <f t="shared" si="8"/>
        <v>214</v>
      </c>
      <c r="H35" s="21">
        <f t="shared" si="8"/>
        <v>280</v>
      </c>
      <c r="I35" s="255">
        <f t="shared" si="8"/>
        <v>134</v>
      </c>
      <c r="J35" s="255">
        <f t="shared" si="8"/>
        <v>246</v>
      </c>
      <c r="K35" s="255">
        <f t="shared" si="8"/>
        <v>178</v>
      </c>
      <c r="L35" s="255">
        <f t="shared" si="8"/>
        <v>368</v>
      </c>
      <c r="M35" s="257"/>
      <c r="N35" s="21">
        <f>SUM(N36+N42+N45)</f>
        <v>450</v>
      </c>
      <c r="O35" s="21">
        <f>SUM(O36+O42+O45)</f>
        <v>540</v>
      </c>
      <c r="P35" s="34"/>
      <c r="Q35" s="139"/>
      <c r="R35" s="140"/>
    </row>
    <row r="36" spans="1:18" ht="51.75" thickBot="1">
      <c r="A36" s="56" t="s">
        <v>77</v>
      </c>
      <c r="B36" s="156" t="s">
        <v>120</v>
      </c>
      <c r="C36" s="48" t="s">
        <v>72</v>
      </c>
      <c r="D36" s="48">
        <f>SUM(D37:D41)</f>
        <v>1740</v>
      </c>
      <c r="E36" s="48">
        <f>SUM(E37:E41)</f>
        <v>118</v>
      </c>
      <c r="F36" s="57">
        <f t="shared" ref="F36:L36" si="9">SUM(F37:F41)</f>
        <v>1622</v>
      </c>
      <c r="G36" s="48">
        <f t="shared" si="9"/>
        <v>102</v>
      </c>
      <c r="H36" s="58">
        <f t="shared" si="9"/>
        <v>134</v>
      </c>
      <c r="I36" s="262">
        <f t="shared" si="9"/>
        <v>114</v>
      </c>
      <c r="J36" s="263">
        <f t="shared" si="9"/>
        <v>206</v>
      </c>
      <c r="K36" s="262">
        <f t="shared" si="9"/>
        <v>112</v>
      </c>
      <c r="L36" s="264">
        <f t="shared" si="9"/>
        <v>272</v>
      </c>
      <c r="M36" s="257">
        <v>12</v>
      </c>
      <c r="N36" s="165">
        <f>SUM(N37:N41)</f>
        <v>378</v>
      </c>
      <c r="O36" s="165">
        <f>SUM(O37:O41)</f>
        <v>540</v>
      </c>
      <c r="P36" s="34"/>
      <c r="Q36" s="139"/>
      <c r="R36" s="140"/>
    </row>
    <row r="37" spans="1:18" ht="27" thickBot="1">
      <c r="A37" s="35" t="s">
        <v>78</v>
      </c>
      <c r="B37" s="37" t="s">
        <v>121</v>
      </c>
      <c r="C37" s="10" t="s">
        <v>44</v>
      </c>
      <c r="D37" s="31">
        <f>E37+F37</f>
        <v>60</v>
      </c>
      <c r="E37" s="31">
        <v>20</v>
      </c>
      <c r="F37" s="32">
        <v>40</v>
      </c>
      <c r="G37" s="31">
        <v>18</v>
      </c>
      <c r="H37" s="164">
        <v>22</v>
      </c>
      <c r="I37" s="256">
        <v>40</v>
      </c>
      <c r="J37" s="257"/>
      <c r="K37" s="256"/>
      <c r="L37" s="258"/>
      <c r="M37" s="257"/>
      <c r="N37" s="19"/>
      <c r="O37" s="31"/>
      <c r="P37" s="34"/>
      <c r="Q37" s="139"/>
      <c r="R37" s="140"/>
    </row>
    <row r="38" spans="1:18" ht="39.75" thickBot="1">
      <c r="A38" s="35" t="s">
        <v>79</v>
      </c>
      <c r="B38" s="37" t="s">
        <v>122</v>
      </c>
      <c r="C38" s="20" t="s">
        <v>80</v>
      </c>
      <c r="D38" s="31">
        <f>E38+F38</f>
        <v>294</v>
      </c>
      <c r="E38" s="31">
        <v>98</v>
      </c>
      <c r="F38" s="32">
        <v>196</v>
      </c>
      <c r="G38" s="31">
        <v>84</v>
      </c>
      <c r="H38" s="33">
        <v>112</v>
      </c>
      <c r="I38" s="256">
        <v>10</v>
      </c>
      <c r="J38" s="257">
        <v>90</v>
      </c>
      <c r="K38" s="256">
        <v>40</v>
      </c>
      <c r="L38" s="258">
        <v>20</v>
      </c>
      <c r="M38" s="257">
        <v>6</v>
      </c>
      <c r="N38" s="19">
        <v>36</v>
      </c>
      <c r="O38" s="31"/>
      <c r="P38" s="34"/>
      <c r="Q38" s="139"/>
      <c r="R38" s="140"/>
    </row>
    <row r="39" spans="1:18" ht="15.75" thickBot="1">
      <c r="A39" s="28" t="s">
        <v>82</v>
      </c>
      <c r="B39" s="37" t="s">
        <v>123</v>
      </c>
      <c r="C39" s="29" t="s">
        <v>81</v>
      </c>
      <c r="D39" s="31">
        <v>90</v>
      </c>
      <c r="E39" s="31"/>
      <c r="F39" s="32">
        <v>90</v>
      </c>
      <c r="G39" s="31"/>
      <c r="H39" s="33"/>
      <c r="I39" s="256">
        <v>64</v>
      </c>
      <c r="J39" s="257">
        <v>26</v>
      </c>
      <c r="K39" s="256"/>
      <c r="L39" s="258"/>
      <c r="M39" s="257"/>
      <c r="N39" s="19"/>
      <c r="O39" s="31"/>
      <c r="P39" s="34"/>
      <c r="Q39" s="139"/>
      <c r="R39" s="140"/>
    </row>
    <row r="40" spans="1:18" ht="39.75" thickBot="1">
      <c r="A40" s="28" t="s">
        <v>83</v>
      </c>
      <c r="B40" s="37" t="s">
        <v>122</v>
      </c>
      <c r="C40" s="29" t="s">
        <v>81</v>
      </c>
      <c r="D40" s="31">
        <v>612</v>
      </c>
      <c r="E40" s="31"/>
      <c r="F40" s="32">
        <v>612</v>
      </c>
      <c r="G40" s="31"/>
      <c r="H40" s="33"/>
      <c r="I40" s="256"/>
      <c r="J40" s="257">
        <v>90</v>
      </c>
      <c r="K40" s="256">
        <v>72</v>
      </c>
      <c r="L40" s="258">
        <v>108</v>
      </c>
      <c r="M40" s="254"/>
      <c r="N40" s="258">
        <v>342</v>
      </c>
      <c r="O40" s="258"/>
      <c r="P40" s="254"/>
      <c r="Q40" s="282"/>
      <c r="R40" s="138"/>
    </row>
    <row r="41" spans="1:18" ht="27" thickBot="1">
      <c r="A41" s="28" t="s">
        <v>84</v>
      </c>
      <c r="B41" s="37" t="s">
        <v>124</v>
      </c>
      <c r="C41" s="29" t="s">
        <v>81</v>
      </c>
      <c r="D41" s="31">
        <v>684</v>
      </c>
      <c r="E41" s="31"/>
      <c r="F41" s="32">
        <v>684</v>
      </c>
      <c r="G41" s="31"/>
      <c r="H41" s="33"/>
      <c r="I41" s="256"/>
      <c r="J41" s="257"/>
      <c r="K41" s="256"/>
      <c r="L41" s="258">
        <v>144</v>
      </c>
      <c r="M41" s="254"/>
      <c r="N41" s="19"/>
      <c r="O41" s="31">
        <v>540</v>
      </c>
      <c r="P41" s="25"/>
      <c r="Q41" s="137"/>
      <c r="R41" s="138"/>
    </row>
    <row r="42" spans="1:18" ht="39" thickBot="1">
      <c r="A42" s="60" t="s">
        <v>85</v>
      </c>
      <c r="B42" s="156" t="s">
        <v>92</v>
      </c>
      <c r="C42" s="61" t="s">
        <v>72</v>
      </c>
      <c r="D42" s="62">
        <f t="shared" ref="D42:L42" si="10">SUM(D43:D44)</f>
        <v>298</v>
      </c>
      <c r="E42" s="62">
        <f t="shared" si="10"/>
        <v>94</v>
      </c>
      <c r="F42" s="63">
        <f t="shared" si="10"/>
        <v>204</v>
      </c>
      <c r="G42" s="62">
        <f t="shared" si="10"/>
        <v>80</v>
      </c>
      <c r="H42" s="64">
        <f t="shared" si="10"/>
        <v>106</v>
      </c>
      <c r="I42" s="265">
        <f t="shared" si="10"/>
        <v>20</v>
      </c>
      <c r="J42" s="266">
        <f t="shared" si="10"/>
        <v>40</v>
      </c>
      <c r="K42" s="265">
        <f t="shared" si="10"/>
        <v>30</v>
      </c>
      <c r="L42" s="267">
        <f t="shared" si="10"/>
        <v>42</v>
      </c>
      <c r="M42" s="263">
        <v>18</v>
      </c>
      <c r="N42" s="56">
        <f>SUM(N43:N44)</f>
        <v>72</v>
      </c>
      <c r="O42" s="56">
        <f>SUM(O43:O44)</f>
        <v>0</v>
      </c>
      <c r="P42" s="59"/>
      <c r="Q42" s="142"/>
      <c r="R42" s="143"/>
    </row>
    <row r="43" spans="1:18" ht="50.25" customHeight="1" thickBot="1">
      <c r="A43" s="67" t="s">
        <v>86</v>
      </c>
      <c r="B43" s="37" t="s">
        <v>125</v>
      </c>
      <c r="C43" s="20" t="s">
        <v>80</v>
      </c>
      <c r="D43" s="31">
        <f>E43+F43</f>
        <v>298</v>
      </c>
      <c r="E43" s="31">
        <v>94</v>
      </c>
      <c r="F43" s="32">
        <v>204</v>
      </c>
      <c r="G43" s="31">
        <v>80</v>
      </c>
      <c r="H43" s="33">
        <v>106</v>
      </c>
      <c r="I43" s="256">
        <v>20</v>
      </c>
      <c r="J43" s="257">
        <v>40</v>
      </c>
      <c r="K43" s="256">
        <v>30</v>
      </c>
      <c r="L43" s="258">
        <v>42</v>
      </c>
      <c r="M43" s="257">
        <v>12</v>
      </c>
      <c r="N43" s="19">
        <v>72</v>
      </c>
      <c r="O43" s="31"/>
      <c r="P43" s="34"/>
      <c r="Q43" s="139"/>
      <c r="R43" s="140"/>
    </row>
    <row r="44" spans="1:18" ht="15.75" hidden="1" thickBot="1">
      <c r="A44" s="68" t="s">
        <v>87</v>
      </c>
      <c r="B44" s="31" t="s">
        <v>130</v>
      </c>
      <c r="C44" s="29" t="s">
        <v>81</v>
      </c>
      <c r="D44" s="31">
        <v>0</v>
      </c>
      <c r="E44" s="31"/>
      <c r="F44" s="32">
        <v>0</v>
      </c>
      <c r="G44" s="31"/>
      <c r="H44" s="33"/>
      <c r="I44" s="268"/>
      <c r="J44" s="269"/>
      <c r="K44" s="256">
        <v>0</v>
      </c>
      <c r="L44" s="258">
        <v>0</v>
      </c>
      <c r="M44" s="257"/>
      <c r="N44" s="19">
        <v>0</v>
      </c>
      <c r="O44" s="31"/>
      <c r="P44" s="34"/>
      <c r="Q44" s="139"/>
      <c r="R44" s="140"/>
    </row>
    <row r="45" spans="1:18" ht="64.5" thickBot="1">
      <c r="A45" s="60" t="s">
        <v>88</v>
      </c>
      <c r="B45" s="156" t="s">
        <v>126</v>
      </c>
      <c r="C45" s="70" t="s">
        <v>41</v>
      </c>
      <c r="D45" s="62">
        <f t="shared" ref="D45:L45" si="11">SUM(D46:D48)</f>
        <v>126</v>
      </c>
      <c r="E45" s="62">
        <f t="shared" si="11"/>
        <v>36</v>
      </c>
      <c r="F45" s="63">
        <f t="shared" si="11"/>
        <v>90</v>
      </c>
      <c r="G45" s="62">
        <f t="shared" si="11"/>
        <v>32</v>
      </c>
      <c r="H45" s="66">
        <f t="shared" si="11"/>
        <v>40</v>
      </c>
      <c r="I45" s="265">
        <f t="shared" si="11"/>
        <v>0</v>
      </c>
      <c r="J45" s="266">
        <f t="shared" si="11"/>
        <v>0</v>
      </c>
      <c r="K45" s="265">
        <f t="shared" si="11"/>
        <v>36</v>
      </c>
      <c r="L45" s="267">
        <f t="shared" si="11"/>
        <v>54</v>
      </c>
      <c r="M45" s="257">
        <v>6</v>
      </c>
      <c r="N45" s="51">
        <f>SUM(N46:N48)</f>
        <v>0</v>
      </c>
      <c r="O45" s="51">
        <f>SUM(O46:O48)</f>
        <v>0</v>
      </c>
      <c r="P45" s="34"/>
      <c r="Q45" s="139"/>
      <c r="R45" s="140"/>
    </row>
    <row r="46" spans="1:18" ht="30" customHeight="1" thickBot="1">
      <c r="A46" s="35" t="s">
        <v>89</v>
      </c>
      <c r="B46" s="71" t="s">
        <v>127</v>
      </c>
      <c r="C46" s="10" t="s">
        <v>44</v>
      </c>
      <c r="D46" s="31">
        <f>E46+F46</f>
        <v>54</v>
      </c>
      <c r="E46" s="31">
        <v>18</v>
      </c>
      <c r="F46" s="32">
        <v>36</v>
      </c>
      <c r="G46" s="31">
        <v>16</v>
      </c>
      <c r="H46" s="33">
        <v>20</v>
      </c>
      <c r="I46" s="256"/>
      <c r="J46" s="257"/>
      <c r="K46" s="256">
        <v>36</v>
      </c>
      <c r="L46" s="258"/>
      <c r="M46" s="257"/>
      <c r="N46" s="19"/>
      <c r="O46" s="31"/>
      <c r="P46" s="34"/>
      <c r="Q46" s="139"/>
      <c r="R46" s="140"/>
    </row>
    <row r="47" spans="1:18" ht="40.5" customHeight="1" thickBot="1">
      <c r="A47" s="35" t="s">
        <v>90</v>
      </c>
      <c r="B47" s="71" t="s">
        <v>128</v>
      </c>
      <c r="C47" s="10" t="s">
        <v>44</v>
      </c>
      <c r="D47" s="31">
        <f>E47+F47</f>
        <v>54</v>
      </c>
      <c r="E47" s="31">
        <v>18</v>
      </c>
      <c r="F47" s="32">
        <v>36</v>
      </c>
      <c r="G47" s="31">
        <v>16</v>
      </c>
      <c r="H47" s="33">
        <v>20</v>
      </c>
      <c r="I47" s="256"/>
      <c r="J47" s="257"/>
      <c r="K47" s="256"/>
      <c r="L47" s="258">
        <v>36</v>
      </c>
      <c r="M47" s="257"/>
      <c r="N47" s="19"/>
      <c r="O47" s="31"/>
      <c r="P47" s="34"/>
      <c r="Q47" s="139"/>
      <c r="R47" s="140"/>
    </row>
    <row r="48" spans="1:18" ht="25.5" thickBot="1">
      <c r="A48" s="28" t="s">
        <v>91</v>
      </c>
      <c r="B48" s="35" t="s">
        <v>129</v>
      </c>
      <c r="C48" s="31" t="s">
        <v>81</v>
      </c>
      <c r="D48" s="31">
        <v>18</v>
      </c>
      <c r="E48" s="31"/>
      <c r="F48" s="32">
        <v>18</v>
      </c>
      <c r="G48" s="31"/>
      <c r="H48" s="33"/>
      <c r="I48" s="256"/>
      <c r="J48" s="257"/>
      <c r="K48" s="256"/>
      <c r="L48" s="258">
        <v>18</v>
      </c>
      <c r="M48" s="257"/>
      <c r="N48" s="19"/>
      <c r="O48" s="31"/>
      <c r="P48" s="34"/>
      <c r="Q48" s="139"/>
      <c r="R48" s="140"/>
    </row>
    <row r="49" spans="1:18" ht="15.75" thickBot="1">
      <c r="A49" s="72" t="s">
        <v>93</v>
      </c>
      <c r="B49" s="72" t="s">
        <v>94</v>
      </c>
      <c r="C49" s="77" t="s">
        <v>95</v>
      </c>
      <c r="D49" s="73">
        <v>80</v>
      </c>
      <c r="E49" s="73">
        <v>40</v>
      </c>
      <c r="F49" s="74">
        <v>40</v>
      </c>
      <c r="G49" s="73">
        <v>0</v>
      </c>
      <c r="H49" s="75">
        <v>40</v>
      </c>
      <c r="I49" s="268"/>
      <c r="J49" s="269"/>
      <c r="K49" s="256"/>
      <c r="L49" s="258"/>
      <c r="M49" s="266"/>
      <c r="N49" s="51"/>
      <c r="O49" s="155">
        <v>40</v>
      </c>
      <c r="P49" s="66"/>
      <c r="Q49" s="144"/>
      <c r="R49" s="145"/>
    </row>
    <row r="50" spans="1:18" ht="46.15" customHeight="1" thickBot="1">
      <c r="A50" s="305" t="s">
        <v>96</v>
      </c>
      <c r="B50" s="306"/>
      <c r="C50" s="78"/>
      <c r="D50" s="78">
        <f t="shared" ref="D50:L50" si="12">SUM(D27+D7)</f>
        <v>5570</v>
      </c>
      <c r="E50" s="78">
        <f t="shared" si="12"/>
        <v>1394</v>
      </c>
      <c r="F50" s="78">
        <f t="shared" si="12"/>
        <v>4176</v>
      </c>
      <c r="G50" s="78">
        <f t="shared" si="12"/>
        <v>1162</v>
      </c>
      <c r="H50" s="78">
        <f t="shared" si="12"/>
        <v>1602</v>
      </c>
      <c r="I50" s="270">
        <f t="shared" si="12"/>
        <v>612</v>
      </c>
      <c r="J50" s="270">
        <f t="shared" si="12"/>
        <v>828</v>
      </c>
      <c r="K50" s="270">
        <f t="shared" si="12"/>
        <v>612</v>
      </c>
      <c r="L50" s="270">
        <f t="shared" si="12"/>
        <v>792</v>
      </c>
      <c r="M50" s="257"/>
      <c r="N50" s="78">
        <f>SUM(N27+N7)</f>
        <v>612</v>
      </c>
      <c r="O50" s="78">
        <f>SUM(O27+O7)</f>
        <v>720</v>
      </c>
      <c r="P50" s="34"/>
      <c r="Q50" s="139"/>
      <c r="R50" s="140"/>
    </row>
    <row r="51" spans="1:18" ht="15.75" thickBot="1">
      <c r="A51" s="81" t="s">
        <v>97</v>
      </c>
      <c r="B51" s="82"/>
      <c r="C51" s="83"/>
      <c r="D51" s="83"/>
      <c r="E51" s="83"/>
      <c r="F51" s="84">
        <f>I51+K51+N51</f>
        <v>4176</v>
      </c>
      <c r="G51" s="83"/>
      <c r="H51" s="85"/>
      <c r="I51" s="396">
        <f>SUM(I50:J50)</f>
        <v>1440</v>
      </c>
      <c r="J51" s="397"/>
      <c r="K51" s="396">
        <f>SUM(K50:L50)</f>
        <v>1404</v>
      </c>
      <c r="L51" s="398"/>
      <c r="M51" s="257"/>
      <c r="N51" s="370">
        <f>SUM(N50:O50)</f>
        <v>1332</v>
      </c>
      <c r="O51" s="372"/>
      <c r="P51" s="33"/>
      <c r="Q51" s="139"/>
      <c r="R51" s="140"/>
    </row>
    <row r="52" spans="1:18" ht="27" customHeight="1" thickBot="1">
      <c r="A52" s="72" t="s">
        <v>98</v>
      </c>
      <c r="B52" s="88" t="s">
        <v>99</v>
      </c>
      <c r="C52" s="77"/>
      <c r="D52" s="77"/>
      <c r="E52" s="77"/>
      <c r="F52" s="168">
        <v>720</v>
      </c>
      <c r="G52" s="169"/>
      <c r="H52" s="170"/>
      <c r="I52" s="271">
        <v>64</v>
      </c>
      <c r="J52" s="272">
        <v>116</v>
      </c>
      <c r="K52" s="271">
        <v>72</v>
      </c>
      <c r="L52" s="273">
        <v>126</v>
      </c>
      <c r="M52" s="274"/>
      <c r="N52" s="168">
        <v>342</v>
      </c>
      <c r="O52" s="168"/>
      <c r="P52" s="80"/>
      <c r="Q52" s="139"/>
      <c r="R52" s="140"/>
    </row>
    <row r="53" spans="1:18" ht="25.5" thickBot="1">
      <c r="A53" s="72" t="s">
        <v>100</v>
      </c>
      <c r="B53" s="91" t="s">
        <v>101</v>
      </c>
      <c r="C53" s="77"/>
      <c r="D53" s="77"/>
      <c r="E53" s="77"/>
      <c r="F53" s="84">
        <v>684</v>
      </c>
      <c r="G53" s="83"/>
      <c r="H53" s="85"/>
      <c r="I53" s="275"/>
      <c r="J53" s="276"/>
      <c r="K53" s="275"/>
      <c r="L53" s="277">
        <v>144</v>
      </c>
      <c r="M53" s="278"/>
      <c r="N53" s="166"/>
      <c r="O53" s="166">
        <v>540</v>
      </c>
      <c r="P53" s="87"/>
      <c r="Q53" s="144"/>
      <c r="R53" s="145"/>
    </row>
    <row r="54" spans="1:18" ht="15.75" thickBot="1">
      <c r="A54" s="28" t="s">
        <v>102</v>
      </c>
      <c r="B54" s="83" t="s">
        <v>103</v>
      </c>
      <c r="C54" s="77"/>
      <c r="D54" s="77"/>
      <c r="E54" s="77"/>
      <c r="F54" s="84" t="s">
        <v>150</v>
      </c>
      <c r="G54" s="77"/>
      <c r="H54" s="89"/>
      <c r="I54" s="279"/>
      <c r="J54" s="280"/>
      <c r="K54" s="387" t="s">
        <v>148</v>
      </c>
      <c r="L54" s="388"/>
      <c r="M54" s="389"/>
      <c r="N54" s="291" t="s">
        <v>104</v>
      </c>
      <c r="O54" s="390"/>
      <c r="P54" s="292"/>
      <c r="Q54" s="139"/>
      <c r="R54" s="140"/>
    </row>
    <row r="55" spans="1:18" ht="27.75" thickBot="1">
      <c r="A55" s="88" t="s">
        <v>106</v>
      </c>
      <c r="B55" s="97" t="s">
        <v>107</v>
      </c>
      <c r="C55" s="77"/>
      <c r="D55" s="77"/>
      <c r="E55" s="77"/>
      <c r="F55" s="84" t="s">
        <v>104</v>
      </c>
      <c r="G55" s="77"/>
      <c r="H55" s="89"/>
      <c r="I55" s="92"/>
      <c r="J55" s="93"/>
      <c r="K55" s="92"/>
      <c r="L55" s="98"/>
      <c r="M55" s="76"/>
      <c r="N55" s="84"/>
      <c r="O55" s="394" t="s">
        <v>104</v>
      </c>
      <c r="P55" s="395"/>
      <c r="Q55" s="139"/>
      <c r="R55" s="140"/>
    </row>
    <row r="56" spans="1:18" ht="15.75" thickBot="1">
      <c r="A56" s="99" t="s">
        <v>108</v>
      </c>
      <c r="B56" s="100"/>
      <c r="C56" s="100"/>
      <c r="D56" s="100"/>
      <c r="E56" s="100"/>
      <c r="F56" s="100"/>
      <c r="G56" s="100"/>
      <c r="H56" s="100"/>
      <c r="I56" s="90"/>
      <c r="J56" s="76"/>
      <c r="K56" s="90"/>
      <c r="L56" s="77"/>
      <c r="M56" s="76"/>
      <c r="N56" s="90"/>
      <c r="O56" s="77"/>
      <c r="P56" s="76"/>
      <c r="Q56" s="139"/>
      <c r="R56" s="140"/>
    </row>
    <row r="57" spans="1:18" ht="15.75" thickBot="1">
      <c r="A57" s="99" t="s">
        <v>109</v>
      </c>
      <c r="B57" s="100"/>
      <c r="C57" s="100"/>
      <c r="D57" s="100"/>
      <c r="E57" s="100"/>
      <c r="F57" s="100"/>
      <c r="G57" s="100"/>
      <c r="H57" s="100"/>
      <c r="I57" s="338">
        <v>5</v>
      </c>
      <c r="J57" s="341"/>
      <c r="K57" s="338">
        <v>5.5</v>
      </c>
      <c r="L57" s="339"/>
      <c r="M57" s="240"/>
      <c r="N57" s="338">
        <v>9.5</v>
      </c>
      <c r="O57" s="339"/>
      <c r="P57" s="76"/>
      <c r="Q57" s="139"/>
      <c r="R57" s="140"/>
    </row>
    <row r="58" spans="1:18" ht="15.75" thickBot="1">
      <c r="A58" s="99" t="s">
        <v>110</v>
      </c>
      <c r="B58" s="100"/>
      <c r="C58" s="100"/>
      <c r="D58" s="100"/>
      <c r="E58" s="100"/>
      <c r="F58" s="100"/>
      <c r="G58" s="100"/>
      <c r="H58" s="100"/>
      <c r="I58" s="338">
        <v>0</v>
      </c>
      <c r="J58" s="341"/>
      <c r="K58" s="338">
        <v>4</v>
      </c>
      <c r="L58" s="339"/>
      <c r="M58" s="240"/>
      <c r="N58" s="338">
        <v>15</v>
      </c>
      <c r="O58" s="339"/>
      <c r="P58" s="76"/>
      <c r="Q58" s="139"/>
      <c r="R58" s="140"/>
    </row>
    <row r="59" spans="1:18" ht="15.75" thickBot="1">
      <c r="A59" s="101" t="s">
        <v>111</v>
      </c>
      <c r="B59" s="102"/>
      <c r="C59" s="102"/>
      <c r="D59" s="102"/>
      <c r="E59" s="102"/>
      <c r="F59" s="102"/>
      <c r="G59" s="102"/>
      <c r="H59" s="102"/>
      <c r="I59" s="338">
        <v>1</v>
      </c>
      <c r="J59" s="341"/>
      <c r="K59" s="338">
        <v>2</v>
      </c>
      <c r="L59" s="339"/>
      <c r="M59" s="240"/>
      <c r="N59" s="338">
        <v>3</v>
      </c>
      <c r="O59" s="339"/>
      <c r="P59" s="76"/>
      <c r="Q59" s="146"/>
      <c r="R59" s="147"/>
    </row>
    <row r="60" spans="1:18" ht="15.75" thickBot="1">
      <c r="A60" s="103" t="s">
        <v>112</v>
      </c>
      <c r="B60" s="204"/>
      <c r="C60" s="204"/>
      <c r="D60" s="204"/>
      <c r="E60" s="204"/>
      <c r="F60" s="204"/>
      <c r="G60" s="204"/>
      <c r="H60" s="204"/>
      <c r="I60" s="338">
        <v>1</v>
      </c>
      <c r="J60" s="341"/>
      <c r="K60" s="338">
        <v>4</v>
      </c>
      <c r="L60" s="339"/>
      <c r="M60" s="240"/>
      <c r="N60" s="338">
        <v>2</v>
      </c>
      <c r="O60" s="339"/>
      <c r="P60" s="105"/>
      <c r="Q60" s="148"/>
      <c r="R60" s="3"/>
    </row>
    <row r="61" spans="1:18" ht="16.5" customHeight="1" thickBot="1">
      <c r="A61" s="391" t="s">
        <v>113</v>
      </c>
      <c r="B61" s="392"/>
      <c r="C61" s="392"/>
      <c r="D61" s="392"/>
      <c r="E61" s="392"/>
      <c r="F61" s="392"/>
      <c r="G61" s="392"/>
      <c r="H61" s="393"/>
      <c r="I61" s="338">
        <v>0</v>
      </c>
      <c r="J61" s="341"/>
      <c r="K61" s="338">
        <v>4</v>
      </c>
      <c r="L61" s="339"/>
      <c r="M61" s="240"/>
      <c r="N61" s="338">
        <v>4</v>
      </c>
      <c r="O61" s="339"/>
      <c r="P61" s="105"/>
      <c r="Q61" s="148"/>
      <c r="R61" s="3"/>
    </row>
    <row r="62" spans="1:18" ht="3.75" customHeight="1">
      <c r="A62" s="299" t="s">
        <v>114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"/>
      <c r="R62" s="3"/>
    </row>
    <row r="63" spans="1:18" ht="26.25" hidden="1" customHeight="1" thickTop="1" thickBot="1">
      <c r="A63" s="161" t="s">
        <v>5</v>
      </c>
      <c r="B63" s="161"/>
      <c r="C63" s="161"/>
      <c r="D63" s="161"/>
      <c r="E63" s="161"/>
      <c r="F63" s="206"/>
      <c r="G63" s="126"/>
      <c r="H63" s="126"/>
      <c r="I63" s="132"/>
      <c r="J63" s="132"/>
      <c r="K63" s="132"/>
      <c r="L63" s="132"/>
      <c r="M63" s="132"/>
      <c r="N63" s="132"/>
      <c r="O63" s="132"/>
      <c r="P63" s="132"/>
      <c r="Q63" s="205"/>
      <c r="R63" s="150"/>
    </row>
    <row r="64" spans="1:18" hidden="1">
      <c r="A64" s="161" t="s">
        <v>8</v>
      </c>
      <c r="B64" s="161"/>
      <c r="C64" s="161"/>
      <c r="D64" s="161"/>
      <c r="E64" s="161"/>
      <c r="F64" s="206"/>
      <c r="G64" s="126"/>
      <c r="H64" s="126"/>
      <c r="I64" s="132"/>
      <c r="J64" s="132"/>
      <c r="K64" s="132"/>
      <c r="L64" s="132"/>
      <c r="M64" s="132"/>
      <c r="N64" s="132"/>
      <c r="O64" s="132"/>
      <c r="P64" s="132"/>
      <c r="Q64" s="347"/>
      <c r="R64" s="347"/>
    </row>
    <row r="65" spans="1:18" hidden="1">
      <c r="A65" s="161" t="s">
        <v>6</v>
      </c>
      <c r="B65" s="161"/>
      <c r="C65" s="161"/>
      <c r="D65" s="161"/>
      <c r="E65" s="161"/>
      <c r="F65" s="206"/>
      <c r="G65" s="126"/>
      <c r="H65" s="126"/>
      <c r="I65" s="132"/>
      <c r="J65" s="132"/>
      <c r="K65" s="132"/>
      <c r="L65" s="132"/>
      <c r="M65" s="132"/>
      <c r="N65" s="132"/>
      <c r="O65" s="132"/>
      <c r="P65" s="132"/>
      <c r="Q65" s="3"/>
      <c r="R65" s="3"/>
    </row>
    <row r="66" spans="1:18" hidden="1">
      <c r="A66" s="386" t="s">
        <v>138</v>
      </c>
      <c r="B66" s="386"/>
      <c r="C66" s="386"/>
      <c r="D66" s="386"/>
      <c r="E66" s="386"/>
      <c r="F66" s="206"/>
      <c r="G66" s="126"/>
      <c r="H66" s="126"/>
      <c r="I66" s="132"/>
      <c r="J66" s="132"/>
      <c r="K66" s="132"/>
      <c r="L66" s="132"/>
      <c r="M66" s="132"/>
      <c r="N66" s="132"/>
      <c r="O66" s="132"/>
      <c r="P66" s="132"/>
      <c r="Q66" s="3"/>
      <c r="R66" s="3"/>
    </row>
    <row r="67" spans="1:18" hidden="1">
      <c r="A67" s="202" t="s">
        <v>52</v>
      </c>
      <c r="B67" s="202"/>
      <c r="C67" s="202"/>
      <c r="D67" s="202"/>
      <c r="E67" s="202"/>
      <c r="F67" s="206"/>
      <c r="G67" s="126"/>
      <c r="H67" s="126"/>
      <c r="I67" s="132"/>
      <c r="J67" s="132"/>
      <c r="K67" s="132"/>
      <c r="L67" s="132"/>
      <c r="M67" s="132"/>
      <c r="N67" s="132"/>
      <c r="O67" s="132"/>
      <c r="P67" s="132"/>
      <c r="Q67" s="153"/>
      <c r="R67" s="153"/>
    </row>
    <row r="68" spans="1:18" hidden="1">
      <c r="A68" s="202" t="s">
        <v>9</v>
      </c>
      <c r="B68" s="202"/>
      <c r="C68" s="202"/>
      <c r="D68" s="202"/>
      <c r="E68" s="202"/>
      <c r="F68" s="206"/>
      <c r="G68" s="126"/>
      <c r="H68" s="126"/>
      <c r="I68" s="132"/>
      <c r="J68" s="132"/>
      <c r="K68" s="132"/>
      <c r="L68" s="132"/>
      <c r="M68" s="132"/>
      <c r="N68" s="132"/>
      <c r="O68" s="132"/>
      <c r="P68" s="132"/>
      <c r="Q68" s="153"/>
      <c r="R68" s="153"/>
    </row>
    <row r="69" spans="1:18" hidden="1">
      <c r="A69" s="297" t="s">
        <v>49</v>
      </c>
      <c r="B69" s="297"/>
      <c r="C69" s="297"/>
      <c r="D69" s="297"/>
      <c r="E69" s="297"/>
      <c r="F69" s="206"/>
      <c r="G69" s="126"/>
      <c r="H69" s="126"/>
      <c r="I69" s="132"/>
      <c r="J69" s="132"/>
      <c r="K69" s="132"/>
      <c r="L69" s="132"/>
      <c r="M69" s="132"/>
      <c r="N69" s="132"/>
      <c r="O69" s="132"/>
      <c r="P69" s="132"/>
      <c r="Q69" s="3"/>
      <c r="R69" s="3"/>
    </row>
    <row r="70" spans="1:18" hidden="1">
      <c r="A70" s="297" t="s">
        <v>7</v>
      </c>
      <c r="B70" s="297"/>
      <c r="C70" s="297"/>
      <c r="D70" s="297"/>
      <c r="E70" s="297"/>
      <c r="F70" s="206"/>
      <c r="G70" s="126"/>
      <c r="H70" s="126"/>
      <c r="I70" s="132"/>
      <c r="J70" s="132"/>
      <c r="K70" s="132"/>
      <c r="L70" s="132"/>
      <c r="M70" s="132"/>
      <c r="N70" s="132"/>
      <c r="O70" s="132"/>
      <c r="P70" s="132"/>
      <c r="Q70" s="3"/>
      <c r="R70" s="3"/>
    </row>
    <row r="71" spans="1:18" ht="27" hidden="1" customHeight="1" thickBot="1">
      <c r="A71" s="286" t="s">
        <v>136</v>
      </c>
      <c r="B71" s="286"/>
      <c r="C71" s="286"/>
      <c r="D71" s="286"/>
      <c r="E71" s="286"/>
      <c r="F71" s="206"/>
      <c r="G71" s="126"/>
      <c r="H71" s="126"/>
      <c r="I71" s="132"/>
      <c r="J71" s="132"/>
      <c r="K71" s="132"/>
      <c r="L71" s="132"/>
      <c r="M71" s="132"/>
      <c r="N71" s="132"/>
      <c r="O71" s="132"/>
      <c r="P71" s="132"/>
      <c r="Q71" s="3"/>
      <c r="R71" s="3"/>
    </row>
    <row r="72" spans="1:18" ht="23.25" hidden="1" customHeight="1" thickBot="1">
      <c r="A72" s="286" t="s">
        <v>135</v>
      </c>
      <c r="B72" s="286"/>
      <c r="C72" s="286"/>
      <c r="D72" s="286"/>
      <c r="E72" s="286"/>
      <c r="F72" s="206"/>
      <c r="G72" s="126"/>
      <c r="H72" s="126"/>
      <c r="I72" s="132"/>
      <c r="J72" s="132"/>
      <c r="K72" s="132"/>
      <c r="L72" s="132"/>
      <c r="M72" s="132"/>
      <c r="N72" s="132"/>
      <c r="O72" s="132"/>
      <c r="P72" s="132"/>
      <c r="Q72" s="3"/>
      <c r="R72" s="3"/>
    </row>
    <row r="73" spans="1:18" ht="24" hidden="1" customHeight="1" thickBot="1">
      <c r="A73" s="286" t="s">
        <v>137</v>
      </c>
      <c r="B73" s="286"/>
      <c r="C73" s="286"/>
      <c r="D73" s="286"/>
      <c r="E73" s="286"/>
      <c r="F73" s="206"/>
      <c r="G73" s="126"/>
      <c r="H73" s="126"/>
      <c r="I73" s="132"/>
      <c r="J73" s="132"/>
      <c r="K73" s="132"/>
      <c r="L73" s="132"/>
      <c r="M73" s="132"/>
      <c r="N73" s="132"/>
      <c r="O73" s="132"/>
      <c r="P73" s="132"/>
      <c r="Q73" s="126"/>
      <c r="R73" s="126"/>
    </row>
    <row r="74" spans="1:18" hidden="1">
      <c r="A74" s="201"/>
      <c r="B74" s="201"/>
      <c r="C74" s="201"/>
      <c r="D74" s="201"/>
      <c r="E74" s="201"/>
      <c r="F74" s="206"/>
      <c r="G74" s="126"/>
      <c r="H74" s="126"/>
      <c r="I74" s="132"/>
      <c r="J74" s="132"/>
      <c r="K74" s="132"/>
      <c r="L74" s="132"/>
      <c r="M74" s="132"/>
      <c r="N74" s="132"/>
      <c r="O74" s="132"/>
      <c r="P74" s="132"/>
      <c r="Q74" s="126"/>
      <c r="R74" s="126"/>
    </row>
    <row r="75" spans="1:18" hidden="1">
      <c r="A75" s="287" t="s">
        <v>115</v>
      </c>
      <c r="B75" s="287"/>
      <c r="C75" s="287"/>
      <c r="D75" s="287"/>
      <c r="E75" s="287"/>
      <c r="F75" s="206"/>
      <c r="G75" s="126"/>
      <c r="H75" s="126"/>
      <c r="I75" s="132"/>
      <c r="J75" s="132"/>
      <c r="K75" s="132"/>
      <c r="L75" s="132"/>
      <c r="M75" s="132"/>
      <c r="N75" s="132"/>
      <c r="O75" s="132"/>
      <c r="P75" s="132"/>
      <c r="Q75" s="203"/>
      <c r="R75" s="203"/>
    </row>
    <row r="76" spans="1:18" hidden="1">
      <c r="A76" s="288" t="s">
        <v>116</v>
      </c>
      <c r="B76" s="288"/>
      <c r="C76" s="288"/>
      <c r="D76" s="288"/>
      <c r="E76" s="288"/>
      <c r="F76" s="206"/>
      <c r="G76" s="126"/>
      <c r="H76" s="126"/>
      <c r="I76" s="132"/>
      <c r="J76" s="132"/>
      <c r="K76" s="132"/>
      <c r="L76" s="132"/>
      <c r="M76" s="132"/>
      <c r="N76" s="132"/>
      <c r="O76" s="132"/>
      <c r="P76" s="132"/>
      <c r="Q76" s="132"/>
      <c r="R76" s="132"/>
    </row>
    <row r="77" spans="1:18">
      <c r="A77" s="287"/>
      <c r="B77" s="287"/>
      <c r="C77" s="287"/>
      <c r="D77" s="287"/>
      <c r="E77" s="287"/>
      <c r="F77" s="163"/>
      <c r="G77" s="126"/>
      <c r="H77" s="126"/>
      <c r="I77" s="132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>
      <c r="A78" s="176"/>
      <c r="B78" s="1" t="s">
        <v>3</v>
      </c>
      <c r="C78" s="176"/>
      <c r="D78" s="176"/>
      <c r="E78" s="176"/>
      <c r="F78" s="163"/>
      <c r="G78" s="126"/>
      <c r="H78" s="126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1:18" ht="44.45" customHeight="1">
      <c r="A79" s="161"/>
      <c r="B79" s="286" t="s">
        <v>134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132"/>
      <c r="P79" s="132"/>
      <c r="Q79" s="132"/>
      <c r="R79" s="132"/>
    </row>
    <row r="80" spans="1:18">
      <c r="A80" s="202"/>
      <c r="B80" s="373" t="s">
        <v>131</v>
      </c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132"/>
      <c r="P80" s="132"/>
      <c r="Q80" s="132"/>
      <c r="R80" s="132"/>
    </row>
    <row r="81" spans="1:18">
      <c r="A81" s="202"/>
      <c r="B81" s="297" t="s">
        <v>132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132"/>
      <c r="P81" s="132"/>
      <c r="Q81" s="132"/>
      <c r="R81" s="132"/>
    </row>
    <row r="82" spans="1:18" ht="15.75" customHeight="1">
      <c r="A82" s="202"/>
      <c r="B82" s="297" t="s">
        <v>13</v>
      </c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132"/>
      <c r="P82" s="132"/>
      <c r="Q82" s="132"/>
      <c r="R82" s="132"/>
    </row>
    <row r="83" spans="1:18" ht="20.25" customHeight="1">
      <c r="A83" s="177"/>
      <c r="B83" s="286" t="s">
        <v>14</v>
      </c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132"/>
      <c r="P83" s="132"/>
      <c r="Q83" s="132"/>
      <c r="R83" s="132"/>
    </row>
    <row r="84" spans="1:18" ht="12" customHeight="1">
      <c r="A84" s="177"/>
      <c r="B84" s="286" t="s">
        <v>117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132"/>
      <c r="O84" s="132"/>
      <c r="P84" s="132"/>
      <c r="Q84" s="132"/>
      <c r="R84" s="132"/>
    </row>
    <row r="85" spans="1:18" ht="28.5" customHeight="1">
      <c r="A85" s="177"/>
      <c r="B85" s="286" t="s">
        <v>118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132"/>
      <c r="P85" s="132"/>
      <c r="Q85" s="132"/>
      <c r="R85" s="132"/>
    </row>
    <row r="86" spans="1:18" ht="40.5" customHeight="1">
      <c r="A86" s="287" t="s">
        <v>133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132"/>
      <c r="P86" s="132"/>
      <c r="Q86" s="132"/>
      <c r="R86" s="132"/>
    </row>
    <row r="87" spans="1:18" ht="22.5" customHeight="1">
      <c r="A87" s="286"/>
      <c r="B87" s="286"/>
      <c r="C87" s="286"/>
      <c r="D87" s="286"/>
      <c r="E87" s="286"/>
      <c r="F87" s="163"/>
      <c r="G87" s="126"/>
      <c r="H87" s="126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1:18" ht="17.25" customHeight="1">
      <c r="A88" s="287"/>
      <c r="B88" s="287"/>
      <c r="C88" s="287"/>
      <c r="D88" s="287"/>
      <c r="E88" s="287"/>
      <c r="F88" s="163"/>
      <c r="G88" s="126"/>
      <c r="H88" s="126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1:18" ht="21.75" customHeight="1">
      <c r="A89" s="288"/>
      <c r="B89" s="288"/>
      <c r="C89" s="288"/>
      <c r="D89" s="288"/>
      <c r="E89" s="288"/>
      <c r="F89" s="163"/>
      <c r="G89" s="126"/>
      <c r="H89" s="126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1:18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1:18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1:18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</row>
    <row r="93" spans="1:18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</row>
  </sheetData>
  <mergeCells count="65">
    <mergeCell ref="I58:J58"/>
    <mergeCell ref="K58:L58"/>
    <mergeCell ref="N58:O58"/>
    <mergeCell ref="O55:P55"/>
    <mergeCell ref="I51:J51"/>
    <mergeCell ref="K51:L51"/>
    <mergeCell ref="I57:J57"/>
    <mergeCell ref="K57:L57"/>
    <mergeCell ref="N57:O57"/>
    <mergeCell ref="A89:E89"/>
    <mergeCell ref="A77:E77"/>
    <mergeCell ref="B79:N79"/>
    <mergeCell ref="B80:N80"/>
    <mergeCell ref="B81:N81"/>
    <mergeCell ref="B82:N82"/>
    <mergeCell ref="B83:N83"/>
    <mergeCell ref="B84:M84"/>
    <mergeCell ref="B85:N85"/>
    <mergeCell ref="A86:N86"/>
    <mergeCell ref="A87:E87"/>
    <mergeCell ref="A88:E88"/>
    <mergeCell ref="A76:E76"/>
    <mergeCell ref="A27:B27"/>
    <mergeCell ref="A50:B50"/>
    <mergeCell ref="A62:P62"/>
    <mergeCell ref="Q64:R64"/>
    <mergeCell ref="A66:E66"/>
    <mergeCell ref="A69:E69"/>
    <mergeCell ref="N51:O51"/>
    <mergeCell ref="K54:M54"/>
    <mergeCell ref="N54:P54"/>
    <mergeCell ref="A70:E70"/>
    <mergeCell ref="A71:E71"/>
    <mergeCell ref="A72:E72"/>
    <mergeCell ref="A73:E73"/>
    <mergeCell ref="A75:E75"/>
    <mergeCell ref="A61:H61"/>
    <mergeCell ref="Q2:R2"/>
    <mergeCell ref="F3:F5"/>
    <mergeCell ref="G3:H3"/>
    <mergeCell ref="L3:M3"/>
    <mergeCell ref="O3:P3"/>
    <mergeCell ref="Q3:R3"/>
    <mergeCell ref="G4:G5"/>
    <mergeCell ref="H4:H5"/>
    <mergeCell ref="A1:A5"/>
    <mergeCell ref="B1:B5"/>
    <mergeCell ref="C1:C5"/>
    <mergeCell ref="D1:H1"/>
    <mergeCell ref="I1:P1"/>
    <mergeCell ref="D2:D5"/>
    <mergeCell ref="E2:E5"/>
    <mergeCell ref="F2:H2"/>
    <mergeCell ref="I2:J2"/>
    <mergeCell ref="K2:M2"/>
    <mergeCell ref="N2:P2"/>
    <mergeCell ref="I61:J61"/>
    <mergeCell ref="K61:L61"/>
    <mergeCell ref="N61:O61"/>
    <mergeCell ref="I59:J59"/>
    <mergeCell ref="K59:L59"/>
    <mergeCell ref="N59:O59"/>
    <mergeCell ref="I60:J60"/>
    <mergeCell ref="K60:L60"/>
    <mergeCell ref="N60:O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2016 - 1 группа</vt:lpstr>
      <vt:lpstr>24 группа</vt:lpstr>
      <vt:lpstr>14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2017-03-30T14:58:26Z</cp:lastPrinted>
  <dcterms:created xsi:type="dcterms:W3CDTF">2010-05-06T02:40:37Z</dcterms:created>
  <dcterms:modified xsi:type="dcterms:W3CDTF">2017-03-30T15:23:16Z</dcterms:modified>
</cp:coreProperties>
</file>